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6955" windowHeight="13020"/>
  </bookViews>
  <sheets>
    <sheet name="리서치연구" sheetId="5" r:id="rId1"/>
    <sheet name="Element별 비중" sheetId="4" r:id="rId2"/>
    <sheet name="Element와Hero능력치비교(업글)" sheetId="6" r:id="rId3"/>
    <sheet name="구데이터" sheetId="3" r:id="rId4"/>
    <sheet name="Research시간별가격계산" sheetId="7" r:id="rId5"/>
    <sheet name="히어로게산" sheetId="8" r:id="rId6"/>
  </sheets>
  <calcPr calcId="125725"/>
</workbook>
</file>

<file path=xl/calcChain.xml><?xml version="1.0" encoding="utf-8"?>
<calcChain xmlns="http://schemas.openxmlformats.org/spreadsheetml/2006/main">
  <c r="E12" i="7"/>
  <c r="F12"/>
  <c r="M12" s="1"/>
  <c r="I12"/>
  <c r="G12" s="1"/>
  <c r="CE341" i="5"/>
  <c r="Q25" i="8"/>
  <c r="Q24"/>
  <c r="Q23"/>
  <c r="Q22"/>
  <c r="Q21"/>
  <c r="Q20"/>
  <c r="Q19"/>
  <c r="Q18"/>
  <c r="Q17"/>
  <c r="Q16"/>
  <c r="Q15"/>
  <c r="Q14"/>
  <c r="Q13"/>
  <c r="Q12"/>
  <c r="Q11"/>
  <c r="Q10"/>
  <c r="Q9"/>
  <c r="Q8"/>
  <c r="Q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7"/>
  <c r="D41" i="5"/>
  <c r="K308" i="8"/>
  <c r="O308" s="1"/>
  <c r="K307"/>
  <c r="O307" s="1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N7"/>
  <c r="N8" s="1"/>
  <c r="N9" s="1"/>
  <c r="N10" s="1"/>
  <c r="I6"/>
  <c r="R4"/>
  <c r="I1"/>
  <c r="E7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D8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 s="1"/>
  <c r="D863" s="1"/>
  <c r="D864" s="1"/>
  <c r="D865" s="1"/>
  <c r="D866" s="1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97" s="1"/>
  <c r="D898" s="1"/>
  <c r="D899" s="1"/>
  <c r="D900" s="1"/>
  <c r="D901" s="1"/>
  <c r="D902" s="1"/>
  <c r="D903" s="1"/>
  <c r="D904" s="1"/>
  <c r="D905" s="1"/>
  <c r="D906" s="1"/>
  <c r="D907" s="1"/>
  <c r="A8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L9" i="7"/>
  <c r="I11"/>
  <c r="I10"/>
  <c r="I9"/>
  <c r="G9" s="1"/>
  <c r="I8"/>
  <c r="I7"/>
  <c r="G7" s="1"/>
  <c r="I4"/>
  <c r="I5"/>
  <c r="I6"/>
  <c r="M10"/>
  <c r="M9"/>
  <c r="M6"/>
  <c r="G11"/>
  <c r="G10"/>
  <c r="G8"/>
  <c r="G6"/>
  <c r="G4"/>
  <c r="E4"/>
  <c r="F4"/>
  <c r="M4" s="1"/>
  <c r="E5"/>
  <c r="F5"/>
  <c r="M5" s="1"/>
  <c r="E6"/>
  <c r="F6"/>
  <c r="E7"/>
  <c r="F7"/>
  <c r="M7" s="1"/>
  <c r="E8"/>
  <c r="F8"/>
  <c r="M8" s="1"/>
  <c r="E9"/>
  <c r="F9"/>
  <c r="E10"/>
  <c r="F10"/>
  <c r="E11"/>
  <c r="F11"/>
  <c r="M11" s="1"/>
  <c r="BZ289" i="5"/>
  <c r="U21"/>
  <c r="K6"/>
  <c r="B699"/>
  <c r="C699"/>
  <c r="B700"/>
  <c r="D700" s="1"/>
  <c r="C700"/>
  <c r="B701"/>
  <c r="C701"/>
  <c r="B702"/>
  <c r="C702"/>
  <c r="B703"/>
  <c r="C703"/>
  <c r="B704"/>
  <c r="D704" s="1"/>
  <c r="C704"/>
  <c r="B705"/>
  <c r="C705"/>
  <c r="B706"/>
  <c r="C706"/>
  <c r="B707"/>
  <c r="C707"/>
  <c r="B708"/>
  <c r="C708"/>
  <c r="B709"/>
  <c r="C709"/>
  <c r="D709" s="1"/>
  <c r="B710"/>
  <c r="C710"/>
  <c r="B711"/>
  <c r="C711"/>
  <c r="B712"/>
  <c r="D712" s="1"/>
  <c r="C712"/>
  <c r="B713"/>
  <c r="C713"/>
  <c r="B714"/>
  <c r="C714"/>
  <c r="B715"/>
  <c r="C715"/>
  <c r="B716"/>
  <c r="C716"/>
  <c r="B717"/>
  <c r="C717"/>
  <c r="B718"/>
  <c r="D718" s="1"/>
  <c r="C718"/>
  <c r="B719"/>
  <c r="C719"/>
  <c r="B720"/>
  <c r="C720"/>
  <c r="B721"/>
  <c r="C721"/>
  <c r="B722"/>
  <c r="D722" s="1"/>
  <c r="C722"/>
  <c r="B723"/>
  <c r="C723"/>
  <c r="B724"/>
  <c r="C724"/>
  <c r="B725"/>
  <c r="C725"/>
  <c r="D725" s="1"/>
  <c r="B726"/>
  <c r="D726" s="1"/>
  <c r="C726"/>
  <c r="B727"/>
  <c r="C727"/>
  <c r="B728"/>
  <c r="C728"/>
  <c r="B729"/>
  <c r="C729"/>
  <c r="B730"/>
  <c r="D730" s="1"/>
  <c r="C730"/>
  <c r="B731"/>
  <c r="C731"/>
  <c r="D731"/>
  <c r="B732"/>
  <c r="C732"/>
  <c r="B733"/>
  <c r="C733"/>
  <c r="B734"/>
  <c r="C734"/>
  <c r="B735"/>
  <c r="C735"/>
  <c r="B736"/>
  <c r="C736"/>
  <c r="D736"/>
  <c r="B737"/>
  <c r="D737" s="1"/>
  <c r="C737"/>
  <c r="B738"/>
  <c r="C738"/>
  <c r="D738" s="1"/>
  <c r="B739"/>
  <c r="C739"/>
  <c r="B740"/>
  <c r="C740"/>
  <c r="B741"/>
  <c r="C741"/>
  <c r="B742"/>
  <c r="C742"/>
  <c r="B743"/>
  <c r="C743"/>
  <c r="B744"/>
  <c r="C744"/>
  <c r="B745"/>
  <c r="D745" s="1"/>
  <c r="C745"/>
  <c r="B746"/>
  <c r="C746"/>
  <c r="D746"/>
  <c r="B747"/>
  <c r="D747" s="1"/>
  <c r="C747"/>
  <c r="B748"/>
  <c r="D748" s="1"/>
  <c r="C748"/>
  <c r="B749"/>
  <c r="C749"/>
  <c r="D749" s="1"/>
  <c r="B750"/>
  <c r="C750"/>
  <c r="B751"/>
  <c r="C751"/>
  <c r="B752"/>
  <c r="D752" s="1"/>
  <c r="C752"/>
  <c r="B753"/>
  <c r="C753"/>
  <c r="B754"/>
  <c r="C754"/>
  <c r="B755"/>
  <c r="C755"/>
  <c r="D755" s="1"/>
  <c r="B756"/>
  <c r="D756" s="1"/>
  <c r="C756"/>
  <c r="B757"/>
  <c r="C757"/>
  <c r="D757" s="1"/>
  <c r="B758"/>
  <c r="C758"/>
  <c r="B759"/>
  <c r="C759"/>
  <c r="D759" s="1"/>
  <c r="B760"/>
  <c r="D760" s="1"/>
  <c r="C760"/>
  <c r="B761"/>
  <c r="D761" s="1"/>
  <c r="C761"/>
  <c r="B762"/>
  <c r="C762"/>
  <c r="B763"/>
  <c r="C763"/>
  <c r="D763" s="1"/>
  <c r="B764"/>
  <c r="D764" s="1"/>
  <c r="C764"/>
  <c r="B765"/>
  <c r="C765"/>
  <c r="B766"/>
  <c r="C766"/>
  <c r="B767"/>
  <c r="C767"/>
  <c r="B768"/>
  <c r="D768" s="1"/>
  <c r="C768"/>
  <c r="B769"/>
  <c r="C769"/>
  <c r="B770"/>
  <c r="C770"/>
  <c r="D770"/>
  <c r="B771"/>
  <c r="C771"/>
  <c r="B772"/>
  <c r="C772"/>
  <c r="B773"/>
  <c r="C773"/>
  <c r="B774"/>
  <c r="C774"/>
  <c r="B775"/>
  <c r="C775"/>
  <c r="B776"/>
  <c r="C776"/>
  <c r="B777"/>
  <c r="C777"/>
  <c r="B778"/>
  <c r="C778"/>
  <c r="B779"/>
  <c r="D779" s="1"/>
  <c r="C779"/>
  <c r="B780"/>
  <c r="C780"/>
  <c r="B781"/>
  <c r="C781"/>
  <c r="D781" s="1"/>
  <c r="B782"/>
  <c r="C782"/>
  <c r="B783"/>
  <c r="C783"/>
  <c r="B784"/>
  <c r="D784" s="1"/>
  <c r="C784"/>
  <c r="B785"/>
  <c r="C785"/>
  <c r="B786"/>
  <c r="C786"/>
  <c r="B787"/>
  <c r="D787" s="1"/>
  <c r="C787"/>
  <c r="B788"/>
  <c r="C788"/>
  <c r="B789"/>
  <c r="C789"/>
  <c r="B790"/>
  <c r="C790"/>
  <c r="B791"/>
  <c r="C791"/>
  <c r="B792"/>
  <c r="C792"/>
  <c r="B793"/>
  <c r="D793" s="1"/>
  <c r="C793"/>
  <c r="B794"/>
  <c r="C794"/>
  <c r="B795"/>
  <c r="C795"/>
  <c r="B796"/>
  <c r="C796"/>
  <c r="B797"/>
  <c r="C797"/>
  <c r="B798"/>
  <c r="C798"/>
  <c r="B799"/>
  <c r="C799"/>
  <c r="B800"/>
  <c r="C800"/>
  <c r="B801"/>
  <c r="D801" s="1"/>
  <c r="C801"/>
  <c r="B802"/>
  <c r="C802"/>
  <c r="B803"/>
  <c r="D803" s="1"/>
  <c r="C803"/>
  <c r="B804"/>
  <c r="C804"/>
  <c r="B805"/>
  <c r="C805"/>
  <c r="B806"/>
  <c r="C806"/>
  <c r="B807"/>
  <c r="C807"/>
  <c r="B808"/>
  <c r="C808"/>
  <c r="B809"/>
  <c r="C809"/>
  <c r="B810"/>
  <c r="C810"/>
  <c r="B811"/>
  <c r="D811" s="1"/>
  <c r="C811"/>
  <c r="B812"/>
  <c r="C812"/>
  <c r="B813"/>
  <c r="C813"/>
  <c r="B814"/>
  <c r="C814"/>
  <c r="B815"/>
  <c r="C815"/>
  <c r="B816"/>
  <c r="C816"/>
  <c r="D816"/>
  <c r="B817"/>
  <c r="C817"/>
  <c r="B818"/>
  <c r="D818" s="1"/>
  <c r="C818"/>
  <c r="B819"/>
  <c r="D819" s="1"/>
  <c r="C819"/>
  <c r="B820"/>
  <c r="C820"/>
  <c r="B821"/>
  <c r="C821"/>
  <c r="B822"/>
  <c r="C822"/>
  <c r="B823"/>
  <c r="C823"/>
  <c r="B824"/>
  <c r="C824"/>
  <c r="B825"/>
  <c r="C825"/>
  <c r="B826"/>
  <c r="D826" s="1"/>
  <c r="C826"/>
  <c r="B827"/>
  <c r="C827"/>
  <c r="D827"/>
  <c r="B828"/>
  <c r="D828" s="1"/>
  <c r="C828"/>
  <c r="B829"/>
  <c r="C829"/>
  <c r="B830"/>
  <c r="D830" s="1"/>
  <c r="C830"/>
  <c r="B831"/>
  <c r="C831"/>
  <c r="D831" s="1"/>
  <c r="B832"/>
  <c r="D832" s="1"/>
  <c r="C832"/>
  <c r="B833"/>
  <c r="C833"/>
  <c r="B834"/>
  <c r="D834" s="1"/>
  <c r="C834"/>
  <c r="B835"/>
  <c r="C835"/>
  <c r="B836"/>
  <c r="D836" s="1"/>
  <c r="C836"/>
  <c r="B837"/>
  <c r="C837"/>
  <c r="B838"/>
  <c r="D838" s="1"/>
  <c r="C838"/>
  <c r="B839"/>
  <c r="C839"/>
  <c r="D839" s="1"/>
  <c r="B840"/>
  <c r="D840" s="1"/>
  <c r="C840"/>
  <c r="B841"/>
  <c r="C841"/>
  <c r="B842"/>
  <c r="D842" s="1"/>
  <c r="C842"/>
  <c r="B843"/>
  <c r="C843"/>
  <c r="D843"/>
  <c r="B844"/>
  <c r="C844"/>
  <c r="B845"/>
  <c r="C845"/>
  <c r="B846"/>
  <c r="C846"/>
  <c r="B847"/>
  <c r="C847"/>
  <c r="D847" s="1"/>
  <c r="B848"/>
  <c r="C848"/>
  <c r="B849"/>
  <c r="C849"/>
  <c r="B850"/>
  <c r="C850"/>
  <c r="B851"/>
  <c r="C851"/>
  <c r="B852"/>
  <c r="C852"/>
  <c r="B853"/>
  <c r="C853"/>
  <c r="B854"/>
  <c r="C854"/>
  <c r="B855"/>
  <c r="C855"/>
  <c r="D855" s="1"/>
  <c r="B856"/>
  <c r="C856"/>
  <c r="B857"/>
  <c r="C857"/>
  <c r="B858"/>
  <c r="D858" s="1"/>
  <c r="C858"/>
  <c r="B859"/>
  <c r="C859"/>
  <c r="B860"/>
  <c r="C860"/>
  <c r="B861"/>
  <c r="C861"/>
  <c r="B862"/>
  <c r="C862"/>
  <c r="B863"/>
  <c r="C863"/>
  <c r="B864"/>
  <c r="C864"/>
  <c r="D864"/>
  <c r="B865"/>
  <c r="D865" s="1"/>
  <c r="C865"/>
  <c r="B866"/>
  <c r="C866"/>
  <c r="B867"/>
  <c r="C867"/>
  <c r="B868"/>
  <c r="C868"/>
  <c r="B869"/>
  <c r="C869"/>
  <c r="B870"/>
  <c r="C870"/>
  <c r="B871"/>
  <c r="C871"/>
  <c r="B872"/>
  <c r="C872"/>
  <c r="B873"/>
  <c r="C873"/>
  <c r="B874"/>
  <c r="C874"/>
  <c r="B875"/>
  <c r="C875"/>
  <c r="B876"/>
  <c r="C876"/>
  <c r="B877"/>
  <c r="C877"/>
  <c r="B878"/>
  <c r="C878"/>
  <c r="B879"/>
  <c r="C879"/>
  <c r="B880"/>
  <c r="C880"/>
  <c r="B881"/>
  <c r="C881"/>
  <c r="B882"/>
  <c r="C882"/>
  <c r="B883"/>
  <c r="C883"/>
  <c r="B884"/>
  <c r="C884"/>
  <c r="B885"/>
  <c r="C885"/>
  <c r="B886"/>
  <c r="C886"/>
  <c r="B887"/>
  <c r="C887"/>
  <c r="B888"/>
  <c r="C888"/>
  <c r="B889"/>
  <c r="C889"/>
  <c r="B890"/>
  <c r="C890"/>
  <c r="B891"/>
  <c r="C891"/>
  <c r="B892"/>
  <c r="C892"/>
  <c r="B893"/>
  <c r="C893"/>
  <c r="B894"/>
  <c r="C894"/>
  <c r="B895"/>
  <c r="C895"/>
  <c r="B896"/>
  <c r="C896"/>
  <c r="B897"/>
  <c r="C897"/>
  <c r="B898"/>
  <c r="C898"/>
  <c r="B899"/>
  <c r="C899"/>
  <c r="B900"/>
  <c r="C900"/>
  <c r="B901"/>
  <c r="C901"/>
  <c r="B902"/>
  <c r="C902"/>
  <c r="B903"/>
  <c r="C903"/>
  <c r="B904"/>
  <c r="C904"/>
  <c r="B905"/>
  <c r="C905"/>
  <c r="B906"/>
  <c r="C906"/>
  <c r="B640"/>
  <c r="D640" s="1"/>
  <c r="C640"/>
  <c r="B641"/>
  <c r="C641"/>
  <c r="B642"/>
  <c r="C642"/>
  <c r="B643"/>
  <c r="C643"/>
  <c r="B644"/>
  <c r="C644"/>
  <c r="B645"/>
  <c r="D645" s="1"/>
  <c r="C645"/>
  <c r="B646"/>
  <c r="C646"/>
  <c r="B647"/>
  <c r="C647"/>
  <c r="B648"/>
  <c r="C648"/>
  <c r="B649"/>
  <c r="C649"/>
  <c r="B650"/>
  <c r="C650"/>
  <c r="B651"/>
  <c r="C651"/>
  <c r="B652"/>
  <c r="C652"/>
  <c r="B653"/>
  <c r="D653" s="1"/>
  <c r="C653"/>
  <c r="B654"/>
  <c r="D654" s="1"/>
  <c r="C654"/>
  <c r="B655"/>
  <c r="C655"/>
  <c r="D655" s="1"/>
  <c r="B656"/>
  <c r="C656"/>
  <c r="B657"/>
  <c r="C657"/>
  <c r="B658"/>
  <c r="C658"/>
  <c r="B659"/>
  <c r="C659"/>
  <c r="B660"/>
  <c r="C660"/>
  <c r="D660" s="1"/>
  <c r="B661"/>
  <c r="D661" s="1"/>
  <c r="C661"/>
  <c r="B662"/>
  <c r="C662"/>
  <c r="B663"/>
  <c r="D663" s="1"/>
  <c r="C663"/>
  <c r="B664"/>
  <c r="C664"/>
  <c r="D664" s="1"/>
  <c r="B665"/>
  <c r="D665" s="1"/>
  <c r="C665"/>
  <c r="B666"/>
  <c r="C666"/>
  <c r="D666" s="1"/>
  <c r="B667"/>
  <c r="C667"/>
  <c r="B668"/>
  <c r="C668"/>
  <c r="B669"/>
  <c r="D669" s="1"/>
  <c r="C669"/>
  <c r="B670"/>
  <c r="C670"/>
  <c r="B671"/>
  <c r="C671"/>
  <c r="B672"/>
  <c r="C672"/>
  <c r="B673"/>
  <c r="D673" s="1"/>
  <c r="C673"/>
  <c r="B674"/>
  <c r="C674"/>
  <c r="D674" s="1"/>
  <c r="B675"/>
  <c r="C675"/>
  <c r="B676"/>
  <c r="C676"/>
  <c r="B677"/>
  <c r="D677" s="1"/>
  <c r="C677"/>
  <c r="B678"/>
  <c r="C678"/>
  <c r="B679"/>
  <c r="C679"/>
  <c r="B680"/>
  <c r="C680"/>
  <c r="B681"/>
  <c r="C681"/>
  <c r="B682"/>
  <c r="C682"/>
  <c r="D682" s="1"/>
  <c r="B683"/>
  <c r="D683" s="1"/>
  <c r="C683"/>
  <c r="B684"/>
  <c r="C684"/>
  <c r="B685"/>
  <c r="C685"/>
  <c r="B686"/>
  <c r="C686"/>
  <c r="B687"/>
  <c r="D687" s="1"/>
  <c r="C687"/>
  <c r="B688"/>
  <c r="D688" s="1"/>
  <c r="C688"/>
  <c r="B689"/>
  <c r="C689"/>
  <c r="B690"/>
  <c r="C690"/>
  <c r="D690" s="1"/>
  <c r="B691"/>
  <c r="D691" s="1"/>
  <c r="C691"/>
  <c r="B692"/>
  <c r="C692"/>
  <c r="B693"/>
  <c r="D693" s="1"/>
  <c r="C693"/>
  <c r="B694"/>
  <c r="C694"/>
  <c r="B695"/>
  <c r="D695" s="1"/>
  <c r="C695"/>
  <c r="B696"/>
  <c r="D696" s="1"/>
  <c r="C696"/>
  <c r="B697"/>
  <c r="D697" s="1"/>
  <c r="C697"/>
  <c r="B698"/>
  <c r="C698"/>
  <c r="D698" s="1"/>
  <c r="B546"/>
  <c r="C546"/>
  <c r="B547"/>
  <c r="D547" s="1"/>
  <c r="C547"/>
  <c r="B548"/>
  <c r="C548"/>
  <c r="B549"/>
  <c r="C549"/>
  <c r="B550"/>
  <c r="C550"/>
  <c r="B551"/>
  <c r="D551" s="1"/>
  <c r="C551"/>
  <c r="B552"/>
  <c r="C552"/>
  <c r="B553"/>
  <c r="C553"/>
  <c r="B554"/>
  <c r="C554"/>
  <c r="B555"/>
  <c r="D555" s="1"/>
  <c r="C555"/>
  <c r="B556"/>
  <c r="D556" s="1"/>
  <c r="C556"/>
  <c r="B557"/>
  <c r="C557"/>
  <c r="B558"/>
  <c r="C558"/>
  <c r="D558" s="1"/>
  <c r="B559"/>
  <c r="D559" s="1"/>
  <c r="C559"/>
  <c r="B560"/>
  <c r="D560" s="1"/>
  <c r="C560"/>
  <c r="B561"/>
  <c r="C561"/>
  <c r="B562"/>
  <c r="C562"/>
  <c r="B563"/>
  <c r="D563" s="1"/>
  <c r="C563"/>
  <c r="B564"/>
  <c r="C564"/>
  <c r="B565"/>
  <c r="C565"/>
  <c r="B566"/>
  <c r="C566"/>
  <c r="D566" s="1"/>
  <c r="B567"/>
  <c r="D567" s="1"/>
  <c r="C567"/>
  <c r="B568"/>
  <c r="C568"/>
  <c r="B569"/>
  <c r="C569"/>
  <c r="B570"/>
  <c r="C570"/>
  <c r="D570" s="1"/>
  <c r="B571"/>
  <c r="D571" s="1"/>
  <c r="C571"/>
  <c r="B572"/>
  <c r="C572"/>
  <c r="B573"/>
  <c r="C573"/>
  <c r="B574"/>
  <c r="C574"/>
  <c r="D574" s="1"/>
  <c r="B575"/>
  <c r="D575" s="1"/>
  <c r="C575"/>
  <c r="B576"/>
  <c r="C576"/>
  <c r="B577"/>
  <c r="C577"/>
  <c r="B578"/>
  <c r="C578"/>
  <c r="D578" s="1"/>
  <c r="B579"/>
  <c r="C579"/>
  <c r="B580"/>
  <c r="C580"/>
  <c r="B581"/>
  <c r="C581"/>
  <c r="B582"/>
  <c r="C582"/>
  <c r="B583"/>
  <c r="D583" s="1"/>
  <c r="C583"/>
  <c r="B584"/>
  <c r="C584"/>
  <c r="B585"/>
  <c r="C585"/>
  <c r="B586"/>
  <c r="C586"/>
  <c r="B587"/>
  <c r="D587" s="1"/>
  <c r="C587"/>
  <c r="B588"/>
  <c r="D588" s="1"/>
  <c r="C588"/>
  <c r="B589"/>
  <c r="C589"/>
  <c r="B590"/>
  <c r="C590"/>
  <c r="B591"/>
  <c r="D591" s="1"/>
  <c r="C591"/>
  <c r="B592"/>
  <c r="D592" s="1"/>
  <c r="C592"/>
  <c r="B593"/>
  <c r="C593"/>
  <c r="B594"/>
  <c r="C594"/>
  <c r="D594" s="1"/>
  <c r="B595"/>
  <c r="C595"/>
  <c r="B596"/>
  <c r="D596" s="1"/>
  <c r="C596"/>
  <c r="B597"/>
  <c r="C597"/>
  <c r="B598"/>
  <c r="C598"/>
  <c r="D598" s="1"/>
  <c r="B599"/>
  <c r="D599" s="1"/>
  <c r="C599"/>
  <c r="B600"/>
  <c r="D600" s="1"/>
  <c r="C600"/>
  <c r="B601"/>
  <c r="C601"/>
  <c r="B602"/>
  <c r="C602"/>
  <c r="D602" s="1"/>
  <c r="B603"/>
  <c r="C603"/>
  <c r="B604"/>
  <c r="D604" s="1"/>
  <c r="C604"/>
  <c r="B605"/>
  <c r="C605"/>
  <c r="B606"/>
  <c r="C606"/>
  <c r="B607"/>
  <c r="C607"/>
  <c r="B608"/>
  <c r="C608"/>
  <c r="B609"/>
  <c r="C609"/>
  <c r="B610"/>
  <c r="C610"/>
  <c r="B611"/>
  <c r="D611" s="1"/>
  <c r="C611"/>
  <c r="B612"/>
  <c r="C612"/>
  <c r="B613"/>
  <c r="C613"/>
  <c r="B614"/>
  <c r="C614"/>
  <c r="D614" s="1"/>
  <c r="B615"/>
  <c r="D615" s="1"/>
  <c r="C615"/>
  <c r="B616"/>
  <c r="C616"/>
  <c r="B617"/>
  <c r="C617"/>
  <c r="B618"/>
  <c r="C618"/>
  <c r="D618" s="1"/>
  <c r="B619"/>
  <c r="D619" s="1"/>
  <c r="C619"/>
  <c r="B620"/>
  <c r="C620"/>
  <c r="B621"/>
  <c r="C621"/>
  <c r="B622"/>
  <c r="C622"/>
  <c r="D622" s="1"/>
  <c r="B623"/>
  <c r="D623" s="1"/>
  <c r="C623"/>
  <c r="B624"/>
  <c r="C624"/>
  <c r="B625"/>
  <c r="C625"/>
  <c r="B626"/>
  <c r="C626"/>
  <c r="B627"/>
  <c r="D627" s="1"/>
  <c r="C627"/>
  <c r="B628"/>
  <c r="C628"/>
  <c r="B629"/>
  <c r="C629"/>
  <c r="D629" s="1"/>
  <c r="B630"/>
  <c r="C630"/>
  <c r="B631"/>
  <c r="C631"/>
  <c r="B632"/>
  <c r="C632"/>
  <c r="B633"/>
  <c r="C633"/>
  <c r="B634"/>
  <c r="C634"/>
  <c r="D634" s="1"/>
  <c r="B635"/>
  <c r="D635" s="1"/>
  <c r="C635"/>
  <c r="B636"/>
  <c r="C636"/>
  <c r="B637"/>
  <c r="C637"/>
  <c r="B638"/>
  <c r="C638"/>
  <c r="D638" s="1"/>
  <c r="B639"/>
  <c r="D639" s="1"/>
  <c r="C639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B419"/>
  <c r="D419" s="1"/>
  <c r="B420"/>
  <c r="D420" s="1"/>
  <c r="B421"/>
  <c r="D421" s="1"/>
  <c r="B422"/>
  <c r="B423"/>
  <c r="B424"/>
  <c r="D424" s="1"/>
  <c r="B425"/>
  <c r="D425" s="1"/>
  <c r="B426"/>
  <c r="D426" s="1"/>
  <c r="B427"/>
  <c r="D427" s="1"/>
  <c r="B428"/>
  <c r="D428" s="1"/>
  <c r="B429"/>
  <c r="D429" s="1"/>
  <c r="B430"/>
  <c r="B431"/>
  <c r="B432"/>
  <c r="D432" s="1"/>
  <c r="B433"/>
  <c r="D433" s="1"/>
  <c r="B434"/>
  <c r="D434" s="1"/>
  <c r="B435"/>
  <c r="D435" s="1"/>
  <c r="B436"/>
  <c r="D436" s="1"/>
  <c r="B437"/>
  <c r="D437" s="1"/>
  <c r="B438"/>
  <c r="B439"/>
  <c r="B440"/>
  <c r="D440" s="1"/>
  <c r="B441"/>
  <c r="D441" s="1"/>
  <c r="B442"/>
  <c r="D442" s="1"/>
  <c r="B443"/>
  <c r="D443" s="1"/>
  <c r="B444"/>
  <c r="D444" s="1"/>
  <c r="B445"/>
  <c r="D445" s="1"/>
  <c r="B446"/>
  <c r="B447"/>
  <c r="B448"/>
  <c r="D448" s="1"/>
  <c r="B449"/>
  <c r="D449" s="1"/>
  <c r="B450"/>
  <c r="D450" s="1"/>
  <c r="B451"/>
  <c r="D451" s="1"/>
  <c r="B452"/>
  <c r="D452" s="1"/>
  <c r="B453"/>
  <c r="D453" s="1"/>
  <c r="B454"/>
  <c r="B455"/>
  <c r="B456"/>
  <c r="D456" s="1"/>
  <c r="B457"/>
  <c r="D457" s="1"/>
  <c r="B458"/>
  <c r="D458" s="1"/>
  <c r="B459"/>
  <c r="D459" s="1"/>
  <c r="B460"/>
  <c r="D460" s="1"/>
  <c r="B461"/>
  <c r="D461" s="1"/>
  <c r="B462"/>
  <c r="B463"/>
  <c r="B464"/>
  <c r="D464" s="1"/>
  <c r="B465"/>
  <c r="D465" s="1"/>
  <c r="B466"/>
  <c r="D466" s="1"/>
  <c r="B467"/>
  <c r="D467" s="1"/>
  <c r="B468"/>
  <c r="D468" s="1"/>
  <c r="B469"/>
  <c r="D469" s="1"/>
  <c r="B470"/>
  <c r="B471"/>
  <c r="B472"/>
  <c r="D472" s="1"/>
  <c r="B473"/>
  <c r="D473" s="1"/>
  <c r="B474"/>
  <c r="D474" s="1"/>
  <c r="B475"/>
  <c r="D475" s="1"/>
  <c r="B476"/>
  <c r="D476" s="1"/>
  <c r="B477"/>
  <c r="D477" s="1"/>
  <c r="B478"/>
  <c r="B479"/>
  <c r="B480"/>
  <c r="D480" s="1"/>
  <c r="B481"/>
  <c r="D481" s="1"/>
  <c r="B482"/>
  <c r="D482" s="1"/>
  <c r="B483"/>
  <c r="D483" s="1"/>
  <c r="B484"/>
  <c r="D484" s="1"/>
  <c r="B485"/>
  <c r="D485" s="1"/>
  <c r="B486"/>
  <c r="D486" s="1"/>
  <c r="B487"/>
  <c r="B488"/>
  <c r="D488" s="1"/>
  <c r="B489"/>
  <c r="D489" s="1"/>
  <c r="B490"/>
  <c r="D490" s="1"/>
  <c r="B491"/>
  <c r="D491" s="1"/>
  <c r="B492"/>
  <c r="D492" s="1"/>
  <c r="B493"/>
  <c r="D493" s="1"/>
  <c r="B494"/>
  <c r="D494" s="1"/>
  <c r="B495"/>
  <c r="B496"/>
  <c r="D496" s="1"/>
  <c r="B497"/>
  <c r="D497" s="1"/>
  <c r="B498"/>
  <c r="D498" s="1"/>
  <c r="B499"/>
  <c r="D499" s="1"/>
  <c r="B500"/>
  <c r="D500" s="1"/>
  <c r="B501"/>
  <c r="D501" s="1"/>
  <c r="B502"/>
  <c r="D502" s="1"/>
  <c r="B503"/>
  <c r="B504"/>
  <c r="D504" s="1"/>
  <c r="B505"/>
  <c r="D505" s="1"/>
  <c r="B506"/>
  <c r="D506" s="1"/>
  <c r="B507"/>
  <c r="D507" s="1"/>
  <c r="B508"/>
  <c r="D508" s="1"/>
  <c r="B509"/>
  <c r="D509" s="1"/>
  <c r="B510"/>
  <c r="D510" s="1"/>
  <c r="B511"/>
  <c r="B512"/>
  <c r="D512" s="1"/>
  <c r="B513"/>
  <c r="D513" s="1"/>
  <c r="B514"/>
  <c r="D514" s="1"/>
  <c r="B515"/>
  <c r="D515" s="1"/>
  <c r="B516"/>
  <c r="D516" s="1"/>
  <c r="B517"/>
  <c r="D517" s="1"/>
  <c r="B518"/>
  <c r="D518" s="1"/>
  <c r="B519"/>
  <c r="B520"/>
  <c r="D520" s="1"/>
  <c r="B521"/>
  <c r="D521" s="1"/>
  <c r="B522"/>
  <c r="D522" s="1"/>
  <c r="B523"/>
  <c r="D523" s="1"/>
  <c r="B524"/>
  <c r="D524" s="1"/>
  <c r="B525"/>
  <c r="D525" s="1"/>
  <c r="B526"/>
  <c r="D526" s="1"/>
  <c r="B527"/>
  <c r="B528"/>
  <c r="D528" s="1"/>
  <c r="B529"/>
  <c r="D529" s="1"/>
  <c r="B530"/>
  <c r="D530" s="1"/>
  <c r="B531"/>
  <c r="D531" s="1"/>
  <c r="B532"/>
  <c r="D532" s="1"/>
  <c r="B533"/>
  <c r="D533" s="1"/>
  <c r="B534"/>
  <c r="D534" s="1"/>
  <c r="B535"/>
  <c r="B536"/>
  <c r="D536" s="1"/>
  <c r="B537"/>
  <c r="D537" s="1"/>
  <c r="B538"/>
  <c r="D538" s="1"/>
  <c r="B539"/>
  <c r="D539" s="1"/>
  <c r="B540"/>
  <c r="D540" s="1"/>
  <c r="B541"/>
  <c r="D541" s="1"/>
  <c r="B542"/>
  <c r="D542" s="1"/>
  <c r="B543"/>
  <c r="B544"/>
  <c r="D544" s="1"/>
  <c r="B545"/>
  <c r="D545" s="1"/>
  <c r="CD443"/>
  <c r="CJ339"/>
  <c r="CB284"/>
  <c r="BT233"/>
  <c r="BL188"/>
  <c r="BD143"/>
  <c r="AV96"/>
  <c r="AN66"/>
  <c r="S46" i="6"/>
  <c r="S45"/>
  <c r="S32"/>
  <c r="S33"/>
  <c r="S19"/>
  <c r="S18"/>
  <c r="P9" i="4"/>
  <c r="O9"/>
  <c r="N9"/>
  <c r="M9"/>
  <c r="L9"/>
  <c r="K9"/>
  <c r="J9"/>
  <c r="I9"/>
  <c r="H9"/>
  <c r="G9"/>
  <c r="F9"/>
  <c r="P6"/>
  <c r="O6"/>
  <c r="N6"/>
  <c r="M6"/>
  <c r="L6"/>
  <c r="K6"/>
  <c r="J6"/>
  <c r="I6"/>
  <c r="H6"/>
  <c r="G6"/>
  <c r="F6"/>
  <c r="E6"/>
  <c r="E7" s="1"/>
  <c r="P4"/>
  <c r="O4"/>
  <c r="N4"/>
  <c r="M4"/>
  <c r="L4"/>
  <c r="K4"/>
  <c r="J4"/>
  <c r="I4"/>
  <c r="H4"/>
  <c r="G4"/>
  <c r="F4"/>
  <c r="E4"/>
  <c r="C7" i="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6"/>
  <c r="B8"/>
  <c r="D8" s="1"/>
  <c r="B9"/>
  <c r="D9" s="1"/>
  <c r="B10"/>
  <c r="D10" s="1"/>
  <c r="B11"/>
  <c r="B12"/>
  <c r="B13"/>
  <c r="B14"/>
  <c r="D14" s="1"/>
  <c r="B15"/>
  <c r="B16"/>
  <c r="D16" s="1"/>
  <c r="B17"/>
  <c r="D17" s="1"/>
  <c r="B18"/>
  <c r="D18" s="1"/>
  <c r="B19"/>
  <c r="B20"/>
  <c r="B21"/>
  <c r="B22"/>
  <c r="D22" s="1"/>
  <c r="B23"/>
  <c r="B24"/>
  <c r="D24" s="1"/>
  <c r="B25"/>
  <c r="D25" s="1"/>
  <c r="B26"/>
  <c r="D26" s="1"/>
  <c r="B27"/>
  <c r="B28"/>
  <c r="B29"/>
  <c r="B30"/>
  <c r="D30" s="1"/>
  <c r="B31"/>
  <c r="B32"/>
  <c r="D32" s="1"/>
  <c r="B33"/>
  <c r="D33" s="1"/>
  <c r="B34"/>
  <c r="D34" s="1"/>
  <c r="B35"/>
  <c r="B36"/>
  <c r="B37"/>
  <c r="B38"/>
  <c r="D38" s="1"/>
  <c r="B39"/>
  <c r="B40"/>
  <c r="D40" s="1"/>
  <c r="B41"/>
  <c r="B42"/>
  <c r="D42" s="1"/>
  <c r="B43"/>
  <c r="B44"/>
  <c r="B45"/>
  <c r="B46"/>
  <c r="D46" s="1"/>
  <c r="B47"/>
  <c r="B48"/>
  <c r="D48" s="1"/>
  <c r="B49"/>
  <c r="D49" s="1"/>
  <c r="B50"/>
  <c r="D50" s="1"/>
  <c r="B51"/>
  <c r="B52"/>
  <c r="B53"/>
  <c r="B54"/>
  <c r="D54" s="1"/>
  <c r="B55"/>
  <c r="B56"/>
  <c r="D56" s="1"/>
  <c r="B57"/>
  <c r="D57" s="1"/>
  <c r="B58"/>
  <c r="D58" s="1"/>
  <c r="B59"/>
  <c r="B60"/>
  <c r="D60" s="1"/>
  <c r="B61"/>
  <c r="B62"/>
  <c r="D62" s="1"/>
  <c r="B63"/>
  <c r="B64"/>
  <c r="D64" s="1"/>
  <c r="B65"/>
  <c r="D65" s="1"/>
  <c r="B66"/>
  <c r="D66" s="1"/>
  <c r="B67"/>
  <c r="B68"/>
  <c r="D68" s="1"/>
  <c r="B69"/>
  <c r="B70"/>
  <c r="D70" s="1"/>
  <c r="B71"/>
  <c r="B72"/>
  <c r="D72" s="1"/>
  <c r="B73"/>
  <c r="D73" s="1"/>
  <c r="B74"/>
  <c r="D74" s="1"/>
  <c r="B75"/>
  <c r="B76"/>
  <c r="D76" s="1"/>
  <c r="B77"/>
  <c r="B78"/>
  <c r="D78" s="1"/>
  <c r="B79"/>
  <c r="B80"/>
  <c r="D80" s="1"/>
  <c r="B81"/>
  <c r="D81" s="1"/>
  <c r="B82"/>
  <c r="D82" s="1"/>
  <c r="B83"/>
  <c r="B84"/>
  <c r="D84" s="1"/>
  <c r="B85"/>
  <c r="B86"/>
  <c r="D86" s="1"/>
  <c r="B87"/>
  <c r="B88"/>
  <c r="D88" s="1"/>
  <c r="B89"/>
  <c r="D89" s="1"/>
  <c r="B90"/>
  <c r="D90" s="1"/>
  <c r="B91"/>
  <c r="B92"/>
  <c r="D92" s="1"/>
  <c r="B93"/>
  <c r="B94"/>
  <c r="D94" s="1"/>
  <c r="B95"/>
  <c r="B96"/>
  <c r="D96" s="1"/>
  <c r="B97"/>
  <c r="D97" s="1"/>
  <c r="B98"/>
  <c r="D98" s="1"/>
  <c r="B99"/>
  <c r="B100"/>
  <c r="D100" s="1"/>
  <c r="B101"/>
  <c r="B102"/>
  <c r="D102" s="1"/>
  <c r="B103"/>
  <c r="B104"/>
  <c r="D104" s="1"/>
  <c r="B105"/>
  <c r="D105" s="1"/>
  <c r="B106"/>
  <c r="D106" s="1"/>
  <c r="B107"/>
  <c r="B108"/>
  <c r="D108" s="1"/>
  <c r="B109"/>
  <c r="B110"/>
  <c r="D110" s="1"/>
  <c r="B111"/>
  <c r="B112"/>
  <c r="D112" s="1"/>
  <c r="B113"/>
  <c r="D113" s="1"/>
  <c r="B114"/>
  <c r="D114" s="1"/>
  <c r="B115"/>
  <c r="B116"/>
  <c r="D116" s="1"/>
  <c r="B117"/>
  <c r="B118"/>
  <c r="D118" s="1"/>
  <c r="B119"/>
  <c r="B120"/>
  <c r="D120" s="1"/>
  <c r="B121"/>
  <c r="D121" s="1"/>
  <c r="B122"/>
  <c r="D122" s="1"/>
  <c r="B123"/>
  <c r="B124"/>
  <c r="D124" s="1"/>
  <c r="B125"/>
  <c r="B126"/>
  <c r="D126" s="1"/>
  <c r="B127"/>
  <c r="B128"/>
  <c r="D128" s="1"/>
  <c r="B129"/>
  <c r="D129" s="1"/>
  <c r="B130"/>
  <c r="D130" s="1"/>
  <c r="B131"/>
  <c r="B132"/>
  <c r="D132" s="1"/>
  <c r="B133"/>
  <c r="B134"/>
  <c r="D134" s="1"/>
  <c r="B135"/>
  <c r="B136"/>
  <c r="D136" s="1"/>
  <c r="B137"/>
  <c r="D137" s="1"/>
  <c r="B138"/>
  <c r="D138" s="1"/>
  <c r="B139"/>
  <c r="B140"/>
  <c r="D140" s="1"/>
  <c r="B141"/>
  <c r="B142"/>
  <c r="D142" s="1"/>
  <c r="B143"/>
  <c r="B144"/>
  <c r="D144" s="1"/>
  <c r="B145"/>
  <c r="D145" s="1"/>
  <c r="B146"/>
  <c r="D146" s="1"/>
  <c r="B147"/>
  <c r="B148"/>
  <c r="D148" s="1"/>
  <c r="AX145" s="1"/>
  <c r="AZ147" s="1"/>
  <c r="AZ148" s="1"/>
  <c r="BA148" s="1"/>
  <c r="B149"/>
  <c r="B150"/>
  <c r="D150" s="1"/>
  <c r="B151"/>
  <c r="B152"/>
  <c r="D152" s="1"/>
  <c r="B153"/>
  <c r="D153" s="1"/>
  <c r="B154"/>
  <c r="D154" s="1"/>
  <c r="B155"/>
  <c r="B156"/>
  <c r="D156" s="1"/>
  <c r="B157"/>
  <c r="B158"/>
  <c r="D158" s="1"/>
  <c r="B159"/>
  <c r="B160"/>
  <c r="D160" s="1"/>
  <c r="B161"/>
  <c r="D161" s="1"/>
  <c r="B162"/>
  <c r="D162" s="1"/>
  <c r="B163"/>
  <c r="B164"/>
  <c r="D164" s="1"/>
  <c r="B165"/>
  <c r="B166"/>
  <c r="D166" s="1"/>
  <c r="B167"/>
  <c r="B168"/>
  <c r="D168" s="1"/>
  <c r="B169"/>
  <c r="D169" s="1"/>
  <c r="B170"/>
  <c r="D170" s="1"/>
  <c r="B171"/>
  <c r="B172"/>
  <c r="D172" s="1"/>
  <c r="B173"/>
  <c r="B174"/>
  <c r="D174" s="1"/>
  <c r="B175"/>
  <c r="B176"/>
  <c r="D176" s="1"/>
  <c r="B177"/>
  <c r="D177" s="1"/>
  <c r="B178"/>
  <c r="D178" s="1"/>
  <c r="B179"/>
  <c r="B180"/>
  <c r="D180" s="1"/>
  <c r="B181"/>
  <c r="B182"/>
  <c r="D182" s="1"/>
  <c r="B183"/>
  <c r="B184"/>
  <c r="D184" s="1"/>
  <c r="B185"/>
  <c r="D185" s="1"/>
  <c r="B186"/>
  <c r="D186" s="1"/>
  <c r="B187"/>
  <c r="B188"/>
  <c r="D188" s="1"/>
  <c r="B189"/>
  <c r="B190"/>
  <c r="D190" s="1"/>
  <c r="B191"/>
  <c r="B192"/>
  <c r="D192" s="1"/>
  <c r="B193"/>
  <c r="D193" s="1"/>
  <c r="BF190" s="1"/>
  <c r="BH192" s="1"/>
  <c r="BH193" s="1"/>
  <c r="BI193" s="1"/>
  <c r="B194"/>
  <c r="D194" s="1"/>
  <c r="B195"/>
  <c r="B196"/>
  <c r="D196" s="1"/>
  <c r="B197"/>
  <c r="AX197" s="1"/>
  <c r="B198"/>
  <c r="D198" s="1"/>
  <c r="B199"/>
  <c r="B200"/>
  <c r="D200" s="1"/>
  <c r="B201"/>
  <c r="D201" s="1"/>
  <c r="B202"/>
  <c r="D202" s="1"/>
  <c r="B203"/>
  <c r="B204"/>
  <c r="D204" s="1"/>
  <c r="B205"/>
  <c r="B206"/>
  <c r="D206" s="1"/>
  <c r="B207"/>
  <c r="B208"/>
  <c r="D208" s="1"/>
  <c r="B209"/>
  <c r="D209" s="1"/>
  <c r="B210"/>
  <c r="D210" s="1"/>
  <c r="B211"/>
  <c r="B212"/>
  <c r="D212" s="1"/>
  <c r="B213"/>
  <c r="B214"/>
  <c r="D214" s="1"/>
  <c r="B215"/>
  <c r="B216"/>
  <c r="D216" s="1"/>
  <c r="B217"/>
  <c r="D217" s="1"/>
  <c r="B218"/>
  <c r="D218" s="1"/>
  <c r="B219"/>
  <c r="B220"/>
  <c r="D220" s="1"/>
  <c r="B221"/>
  <c r="B222"/>
  <c r="D222" s="1"/>
  <c r="B223"/>
  <c r="B224"/>
  <c r="D224" s="1"/>
  <c r="B225"/>
  <c r="D225" s="1"/>
  <c r="B226"/>
  <c r="D226" s="1"/>
  <c r="B227"/>
  <c r="B228"/>
  <c r="D228" s="1"/>
  <c r="B229"/>
  <c r="B230"/>
  <c r="D230" s="1"/>
  <c r="B231"/>
  <c r="B232"/>
  <c r="D232" s="1"/>
  <c r="B233"/>
  <c r="D233" s="1"/>
  <c r="B234"/>
  <c r="D234" s="1"/>
  <c r="B235"/>
  <c r="B236"/>
  <c r="D236" s="1"/>
  <c r="B237"/>
  <c r="B238"/>
  <c r="D238" s="1"/>
  <c r="BN235" s="1"/>
  <c r="BP237" s="1"/>
  <c r="BP238" s="1"/>
  <c r="BQ238" s="1"/>
  <c r="B239"/>
  <c r="B240"/>
  <c r="D240" s="1"/>
  <c r="B241"/>
  <c r="D241" s="1"/>
  <c r="B242"/>
  <c r="D242" s="1"/>
  <c r="B243"/>
  <c r="B244"/>
  <c r="D244" s="1"/>
  <c r="B245"/>
  <c r="B246"/>
  <c r="D246" s="1"/>
  <c r="B247"/>
  <c r="AX247" s="1"/>
  <c r="B248"/>
  <c r="D248" s="1"/>
  <c r="B249"/>
  <c r="D249" s="1"/>
  <c r="B250"/>
  <c r="D250" s="1"/>
  <c r="B251"/>
  <c r="B252"/>
  <c r="D252" s="1"/>
  <c r="B253"/>
  <c r="B254"/>
  <c r="D254" s="1"/>
  <c r="B255"/>
  <c r="B256"/>
  <c r="D256" s="1"/>
  <c r="B257"/>
  <c r="D257" s="1"/>
  <c r="B258"/>
  <c r="D258" s="1"/>
  <c r="B259"/>
  <c r="B260"/>
  <c r="D260" s="1"/>
  <c r="B261"/>
  <c r="B262"/>
  <c r="D262" s="1"/>
  <c r="B263"/>
  <c r="B264"/>
  <c r="D264" s="1"/>
  <c r="B265"/>
  <c r="D265" s="1"/>
  <c r="B266"/>
  <c r="D266" s="1"/>
  <c r="B267"/>
  <c r="B268"/>
  <c r="D268" s="1"/>
  <c r="B269"/>
  <c r="B270"/>
  <c r="D270" s="1"/>
  <c r="B271"/>
  <c r="B272"/>
  <c r="D272" s="1"/>
  <c r="B273"/>
  <c r="D273" s="1"/>
  <c r="B274"/>
  <c r="D274" s="1"/>
  <c r="B275"/>
  <c r="B276"/>
  <c r="D276" s="1"/>
  <c r="B277"/>
  <c r="B278"/>
  <c r="D278" s="1"/>
  <c r="B279"/>
  <c r="B280"/>
  <c r="D280" s="1"/>
  <c r="B281"/>
  <c r="D281" s="1"/>
  <c r="B282"/>
  <c r="D282" s="1"/>
  <c r="B283"/>
  <c r="B284"/>
  <c r="D284" s="1"/>
  <c r="B285"/>
  <c r="B286"/>
  <c r="D286" s="1"/>
  <c r="B287"/>
  <c r="BN287" s="1"/>
  <c r="B288"/>
  <c r="D288" s="1"/>
  <c r="B289"/>
  <c r="D289" s="1"/>
  <c r="BV286" s="1"/>
  <c r="BX288" s="1"/>
  <c r="BX289" s="1"/>
  <c r="BY289" s="1"/>
  <c r="B290"/>
  <c r="D290" s="1"/>
  <c r="B291"/>
  <c r="B292"/>
  <c r="D292" s="1"/>
  <c r="B293"/>
  <c r="B294"/>
  <c r="D294" s="1"/>
  <c r="B295"/>
  <c r="B296"/>
  <c r="D296" s="1"/>
  <c r="B297"/>
  <c r="D297" s="1"/>
  <c r="B298"/>
  <c r="D298" s="1"/>
  <c r="B299"/>
  <c r="B300"/>
  <c r="D300" s="1"/>
  <c r="B301"/>
  <c r="B302"/>
  <c r="D302" s="1"/>
  <c r="B303"/>
  <c r="B304"/>
  <c r="D304" s="1"/>
  <c r="B305"/>
  <c r="D305" s="1"/>
  <c r="B306"/>
  <c r="D306" s="1"/>
  <c r="B307"/>
  <c r="B308"/>
  <c r="D308" s="1"/>
  <c r="B309"/>
  <c r="B310"/>
  <c r="D310" s="1"/>
  <c r="B311"/>
  <c r="B312"/>
  <c r="D312" s="1"/>
  <c r="B313"/>
  <c r="D313" s="1"/>
  <c r="B314"/>
  <c r="D314" s="1"/>
  <c r="B315"/>
  <c r="B316"/>
  <c r="D316" s="1"/>
  <c r="B317"/>
  <c r="B318"/>
  <c r="D318" s="1"/>
  <c r="B319"/>
  <c r="B320"/>
  <c r="D320" s="1"/>
  <c r="B321"/>
  <c r="D321" s="1"/>
  <c r="B322"/>
  <c r="D322" s="1"/>
  <c r="B323"/>
  <c r="B324"/>
  <c r="D324" s="1"/>
  <c r="B325"/>
  <c r="B326"/>
  <c r="D326" s="1"/>
  <c r="B327"/>
  <c r="B328"/>
  <c r="D328" s="1"/>
  <c r="B329"/>
  <c r="D329" s="1"/>
  <c r="B330"/>
  <c r="D330" s="1"/>
  <c r="B331"/>
  <c r="B332"/>
  <c r="D332" s="1"/>
  <c r="B333"/>
  <c r="B334"/>
  <c r="D334" s="1"/>
  <c r="B335"/>
  <c r="B336"/>
  <c r="D336" s="1"/>
  <c r="B337"/>
  <c r="D337" s="1"/>
  <c r="B338"/>
  <c r="D338" s="1"/>
  <c r="B339"/>
  <c r="B340"/>
  <c r="D340" s="1"/>
  <c r="B341"/>
  <c r="B342"/>
  <c r="D342" s="1"/>
  <c r="B343"/>
  <c r="B344"/>
  <c r="D344" s="1"/>
  <c r="CD341" s="1"/>
  <c r="CF343" s="1"/>
  <c r="CF344" s="1"/>
  <c r="CG344" s="1"/>
  <c r="B345"/>
  <c r="D345" s="1"/>
  <c r="B346"/>
  <c r="D346" s="1"/>
  <c r="B347"/>
  <c r="B348"/>
  <c r="D348" s="1"/>
  <c r="B349"/>
  <c r="B350"/>
  <c r="D350" s="1"/>
  <c r="B351"/>
  <c r="B352"/>
  <c r="D352" s="1"/>
  <c r="B353"/>
  <c r="D353" s="1"/>
  <c r="B354"/>
  <c r="D354" s="1"/>
  <c r="B355"/>
  <c r="B356"/>
  <c r="D356" s="1"/>
  <c r="B357"/>
  <c r="B358"/>
  <c r="D358" s="1"/>
  <c r="B359"/>
  <c r="B360"/>
  <c r="D360" s="1"/>
  <c r="B361"/>
  <c r="D361" s="1"/>
  <c r="B362"/>
  <c r="D362" s="1"/>
  <c r="B363"/>
  <c r="B364"/>
  <c r="D364" s="1"/>
  <c r="B365"/>
  <c r="B366"/>
  <c r="D366" s="1"/>
  <c r="B367"/>
  <c r="B368"/>
  <c r="D368" s="1"/>
  <c r="B369"/>
  <c r="D369" s="1"/>
  <c r="B370"/>
  <c r="D370" s="1"/>
  <c r="B371"/>
  <c r="B372"/>
  <c r="D372" s="1"/>
  <c r="B373"/>
  <c r="B374"/>
  <c r="D374" s="1"/>
  <c r="B375"/>
  <c r="B376"/>
  <c r="D376" s="1"/>
  <c r="B377"/>
  <c r="D377" s="1"/>
  <c r="B378"/>
  <c r="D378" s="1"/>
  <c r="B379"/>
  <c r="B380"/>
  <c r="D380" s="1"/>
  <c r="B381"/>
  <c r="B382"/>
  <c r="D382" s="1"/>
  <c r="B383"/>
  <c r="B384"/>
  <c r="D384" s="1"/>
  <c r="B385"/>
  <c r="B386"/>
  <c r="D386" s="1"/>
  <c r="B387"/>
  <c r="B388"/>
  <c r="D388" s="1"/>
  <c r="B389"/>
  <c r="B390"/>
  <c r="D390" s="1"/>
  <c r="B391"/>
  <c r="B392"/>
  <c r="D392" s="1"/>
  <c r="B393"/>
  <c r="CD393" s="1"/>
  <c r="B394"/>
  <c r="D394" s="1"/>
  <c r="B395"/>
  <c r="B396"/>
  <c r="D396" s="1"/>
  <c r="B397"/>
  <c r="B398"/>
  <c r="D398" s="1"/>
  <c r="B399"/>
  <c r="B400"/>
  <c r="D400" s="1"/>
  <c r="B401"/>
  <c r="B402"/>
  <c r="D402" s="1"/>
  <c r="B403"/>
  <c r="B404"/>
  <c r="D404" s="1"/>
  <c r="B405"/>
  <c r="B406"/>
  <c r="D406" s="1"/>
  <c r="B407"/>
  <c r="B408"/>
  <c r="D408" s="1"/>
  <c r="B409"/>
  <c r="B410"/>
  <c r="D410" s="1"/>
  <c r="B411"/>
  <c r="B412"/>
  <c r="D412" s="1"/>
  <c r="B413"/>
  <c r="B414"/>
  <c r="D414" s="1"/>
  <c r="B415"/>
  <c r="B416"/>
  <c r="D416" s="1"/>
  <c r="B417"/>
  <c r="B418"/>
  <c r="D418" s="1"/>
  <c r="B6"/>
  <c r="B7"/>
  <c r="D7" s="1"/>
  <c r="X16"/>
  <c r="AF38"/>
  <c r="S54" i="6"/>
  <c r="S38"/>
  <c r="S27"/>
  <c r="S23"/>
  <c r="S14"/>
  <c r="S11"/>
  <c r="S8"/>
  <c r="S6"/>
  <c r="S7"/>
  <c r="S5"/>
  <c r="B6" i="4"/>
  <c r="B1"/>
  <c r="A542" s="1"/>
  <c r="B542" s="1"/>
  <c r="R6" i="6"/>
  <c r="R5"/>
  <c r="C6"/>
  <c r="C7"/>
  <c r="C8"/>
  <c r="K8" s="1"/>
  <c r="C5"/>
  <c r="V4"/>
  <c r="W4" s="1"/>
  <c r="N5"/>
  <c r="N6"/>
  <c r="N7"/>
  <c r="O7" s="1"/>
  <c r="N8"/>
  <c r="N4"/>
  <c r="O4" s="1"/>
  <c r="K5"/>
  <c r="K6"/>
  <c r="K7"/>
  <c r="K4"/>
  <c r="L4" s="1"/>
  <c r="H5"/>
  <c r="P5" s="1"/>
  <c r="H6"/>
  <c r="P6" s="1"/>
  <c r="H7"/>
  <c r="P7" s="1"/>
  <c r="H4"/>
  <c r="I4" s="1"/>
  <c r="H11" i="5"/>
  <c r="F6"/>
  <c r="M7" i="3"/>
  <c r="S1"/>
  <c r="M2"/>
  <c r="K7" i="5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F1"/>
  <c r="AL295" s="1"/>
  <c r="J100" i="3"/>
  <c r="I27"/>
  <c r="I29"/>
  <c r="I30"/>
  <c r="I31"/>
  <c r="I32"/>
  <c r="I33"/>
  <c r="I34"/>
  <c r="I35"/>
  <c r="I36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28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6"/>
  <c r="P307"/>
  <c r="T7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6"/>
  <c r="V6" s="1"/>
  <c r="P1"/>
  <c r="Y13" s="1"/>
  <c r="H20"/>
  <c r="I20" s="1"/>
  <c r="J20" s="1"/>
  <c r="J19"/>
  <c r="I19"/>
  <c r="H19"/>
  <c r="G19"/>
  <c r="G24" s="1"/>
  <c r="C15"/>
  <c r="D9"/>
  <c r="J9" s="1"/>
  <c r="BW286" i="5" l="1"/>
  <c r="BO235"/>
  <c r="BG190"/>
  <c r="AY145"/>
  <c r="B45" i="8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E8"/>
  <c r="P15"/>
  <c r="H15"/>
  <c r="I15" s="1"/>
  <c r="H23"/>
  <c r="I23" s="1"/>
  <c r="H31"/>
  <c r="I31" s="1"/>
  <c r="H39"/>
  <c r="I39" s="1"/>
  <c r="H47"/>
  <c r="I47" s="1"/>
  <c r="H55"/>
  <c r="I55" s="1"/>
  <c r="H63"/>
  <c r="I63" s="1"/>
  <c r="H71"/>
  <c r="I71" s="1"/>
  <c r="H79"/>
  <c r="I79" s="1"/>
  <c r="H87"/>
  <c r="I87" s="1"/>
  <c r="H95"/>
  <c r="I95" s="1"/>
  <c r="H103"/>
  <c r="I103" s="1"/>
  <c r="H111"/>
  <c r="I111" s="1"/>
  <c r="H119"/>
  <c r="I119" s="1"/>
  <c r="H127"/>
  <c r="I127" s="1"/>
  <c r="H135"/>
  <c r="I135" s="1"/>
  <c r="H143"/>
  <c r="I143" s="1"/>
  <c r="H151"/>
  <c r="I151" s="1"/>
  <c r="H159"/>
  <c r="I159" s="1"/>
  <c r="H167"/>
  <c r="I167" s="1"/>
  <c r="H175"/>
  <c r="I175" s="1"/>
  <c r="H183"/>
  <c r="I183" s="1"/>
  <c r="H191"/>
  <c r="I191" s="1"/>
  <c r="H199"/>
  <c r="I199" s="1"/>
  <c r="H207"/>
  <c r="I207" s="1"/>
  <c r="H215"/>
  <c r="I215" s="1"/>
  <c r="H223"/>
  <c r="I223" s="1"/>
  <c r="H231"/>
  <c r="I231" s="1"/>
  <c r="H239"/>
  <c r="I239" s="1"/>
  <c r="H247"/>
  <c r="I247" s="1"/>
  <c r="H255"/>
  <c r="I255" s="1"/>
  <c r="H263"/>
  <c r="I263" s="1"/>
  <c r="H271"/>
  <c r="I271" s="1"/>
  <c r="H279"/>
  <c r="I279" s="1"/>
  <c r="H287"/>
  <c r="I287" s="1"/>
  <c r="H295"/>
  <c r="I295" s="1"/>
  <c r="H303"/>
  <c r="I303" s="1"/>
  <c r="H311"/>
  <c r="I311" s="1"/>
  <c r="H319"/>
  <c r="I319" s="1"/>
  <c r="H327"/>
  <c r="I327" s="1"/>
  <c r="H335"/>
  <c r="I335" s="1"/>
  <c r="H343"/>
  <c r="I343" s="1"/>
  <c r="H351"/>
  <c r="I351" s="1"/>
  <c r="H359"/>
  <c r="I359" s="1"/>
  <c r="H367"/>
  <c r="I367" s="1"/>
  <c r="H375"/>
  <c r="I375" s="1"/>
  <c r="H383"/>
  <c r="I383" s="1"/>
  <c r="H391"/>
  <c r="I391" s="1"/>
  <c r="H399"/>
  <c r="I399" s="1"/>
  <c r="H407"/>
  <c r="I407" s="1"/>
  <c r="H415"/>
  <c r="I415" s="1"/>
  <c r="H423"/>
  <c r="I423" s="1"/>
  <c r="H431"/>
  <c r="I431" s="1"/>
  <c r="H439"/>
  <c r="I439" s="1"/>
  <c r="H447"/>
  <c r="I447" s="1"/>
  <c r="H455"/>
  <c r="I455" s="1"/>
  <c r="H463"/>
  <c r="I463" s="1"/>
  <c r="H471"/>
  <c r="I471" s="1"/>
  <c r="H479"/>
  <c r="I479" s="1"/>
  <c r="H487"/>
  <c r="I487" s="1"/>
  <c r="H495"/>
  <c r="I495" s="1"/>
  <c r="H503"/>
  <c r="I503" s="1"/>
  <c r="H511"/>
  <c r="I511" s="1"/>
  <c r="H519"/>
  <c r="I519" s="1"/>
  <c r="H527"/>
  <c r="I527" s="1"/>
  <c r="H535"/>
  <c r="I535" s="1"/>
  <c r="H543"/>
  <c r="I543" s="1"/>
  <c r="H551"/>
  <c r="I551" s="1"/>
  <c r="H559"/>
  <c r="I559" s="1"/>
  <c r="H567"/>
  <c r="I567" s="1"/>
  <c r="H575"/>
  <c r="I575" s="1"/>
  <c r="H583"/>
  <c r="I583" s="1"/>
  <c r="H591"/>
  <c r="I591" s="1"/>
  <c r="H599"/>
  <c r="I599" s="1"/>
  <c r="H607"/>
  <c r="I607" s="1"/>
  <c r="H615"/>
  <c r="I615" s="1"/>
  <c r="H623"/>
  <c r="I623" s="1"/>
  <c r="H631"/>
  <c r="I631" s="1"/>
  <c r="H639"/>
  <c r="I639" s="1"/>
  <c r="H647"/>
  <c r="I647" s="1"/>
  <c r="H655"/>
  <c r="I655" s="1"/>
  <c r="H663"/>
  <c r="I663" s="1"/>
  <c r="H671"/>
  <c r="I671" s="1"/>
  <c r="H679"/>
  <c r="I679" s="1"/>
  <c r="H687"/>
  <c r="I687" s="1"/>
  <c r="H695"/>
  <c r="I695" s="1"/>
  <c r="H703"/>
  <c r="I703" s="1"/>
  <c r="H711"/>
  <c r="I711" s="1"/>
  <c r="H719"/>
  <c r="I719" s="1"/>
  <c r="H727"/>
  <c r="I727" s="1"/>
  <c r="H735"/>
  <c r="I735" s="1"/>
  <c r="H743"/>
  <c r="I743" s="1"/>
  <c r="H751"/>
  <c r="I751" s="1"/>
  <c r="H759"/>
  <c r="I759" s="1"/>
  <c r="H767"/>
  <c r="I767" s="1"/>
  <c r="H775"/>
  <c r="I775" s="1"/>
  <c r="H783"/>
  <c r="I783" s="1"/>
  <c r="H791"/>
  <c r="I791" s="1"/>
  <c r="H799"/>
  <c r="I799" s="1"/>
  <c r="H807"/>
  <c r="I807" s="1"/>
  <c r="H815"/>
  <c r="I815" s="1"/>
  <c r="H823"/>
  <c r="I823" s="1"/>
  <c r="H831"/>
  <c r="I831" s="1"/>
  <c r="H839"/>
  <c r="I839" s="1"/>
  <c r="H847"/>
  <c r="I847" s="1"/>
  <c r="H855"/>
  <c r="I855" s="1"/>
  <c r="H863"/>
  <c r="I863" s="1"/>
  <c r="H871"/>
  <c r="I871" s="1"/>
  <c r="H879"/>
  <c r="I879" s="1"/>
  <c r="H887"/>
  <c r="I887" s="1"/>
  <c r="H895"/>
  <c r="I895" s="1"/>
  <c r="H903"/>
  <c r="I903" s="1"/>
  <c r="H14"/>
  <c r="I14" s="1"/>
  <c r="H22"/>
  <c r="I22" s="1"/>
  <c r="H30"/>
  <c r="I30" s="1"/>
  <c r="H38"/>
  <c r="I38" s="1"/>
  <c r="H46"/>
  <c r="I46" s="1"/>
  <c r="H54"/>
  <c r="I54" s="1"/>
  <c r="H62"/>
  <c r="I62" s="1"/>
  <c r="H70"/>
  <c r="I70" s="1"/>
  <c r="H78"/>
  <c r="I78" s="1"/>
  <c r="H86"/>
  <c r="I86" s="1"/>
  <c r="H94"/>
  <c r="I94" s="1"/>
  <c r="H102"/>
  <c r="I102" s="1"/>
  <c r="H110"/>
  <c r="I110" s="1"/>
  <c r="H118"/>
  <c r="I118" s="1"/>
  <c r="H126"/>
  <c r="I126" s="1"/>
  <c r="H134"/>
  <c r="I134" s="1"/>
  <c r="H142"/>
  <c r="I142" s="1"/>
  <c r="H150"/>
  <c r="I150" s="1"/>
  <c r="H158"/>
  <c r="I158" s="1"/>
  <c r="H166"/>
  <c r="I166" s="1"/>
  <c r="H174"/>
  <c r="I174" s="1"/>
  <c r="H182"/>
  <c r="I182" s="1"/>
  <c r="H190"/>
  <c r="I190" s="1"/>
  <c r="H198"/>
  <c r="I198" s="1"/>
  <c r="H206"/>
  <c r="I206" s="1"/>
  <c r="H214"/>
  <c r="I214" s="1"/>
  <c r="H222"/>
  <c r="I222" s="1"/>
  <c r="H230"/>
  <c r="I230" s="1"/>
  <c r="H238"/>
  <c r="I238" s="1"/>
  <c r="H246"/>
  <c r="I246" s="1"/>
  <c r="H254"/>
  <c r="I254" s="1"/>
  <c r="H262"/>
  <c r="I262" s="1"/>
  <c r="H270"/>
  <c r="I270" s="1"/>
  <c r="H278"/>
  <c r="I278" s="1"/>
  <c r="H286"/>
  <c r="I286" s="1"/>
  <c r="H294"/>
  <c r="I294" s="1"/>
  <c r="H302"/>
  <c r="I302" s="1"/>
  <c r="H310"/>
  <c r="I310" s="1"/>
  <c r="H318"/>
  <c r="I318" s="1"/>
  <c r="H326"/>
  <c r="I326" s="1"/>
  <c r="H334"/>
  <c r="I334" s="1"/>
  <c r="H342"/>
  <c r="I342" s="1"/>
  <c r="H350"/>
  <c r="I350" s="1"/>
  <c r="H358"/>
  <c r="I358" s="1"/>
  <c r="H366"/>
  <c r="I366" s="1"/>
  <c r="H374"/>
  <c r="I374" s="1"/>
  <c r="H382"/>
  <c r="I382" s="1"/>
  <c r="H390"/>
  <c r="I390" s="1"/>
  <c r="H398"/>
  <c r="I398" s="1"/>
  <c r="H406"/>
  <c r="I406" s="1"/>
  <c r="H414"/>
  <c r="I414" s="1"/>
  <c r="H422"/>
  <c r="I422" s="1"/>
  <c r="H430"/>
  <c r="I430" s="1"/>
  <c r="H438"/>
  <c r="I438" s="1"/>
  <c r="H446"/>
  <c r="I446" s="1"/>
  <c r="H454"/>
  <c r="I454" s="1"/>
  <c r="H462"/>
  <c r="I462" s="1"/>
  <c r="H470"/>
  <c r="I470" s="1"/>
  <c r="H478"/>
  <c r="I478" s="1"/>
  <c r="H486"/>
  <c r="I486" s="1"/>
  <c r="H494"/>
  <c r="I494" s="1"/>
  <c r="H502"/>
  <c r="I502" s="1"/>
  <c r="H510"/>
  <c r="I510" s="1"/>
  <c r="H518"/>
  <c r="I518" s="1"/>
  <c r="H526"/>
  <c r="I526" s="1"/>
  <c r="H534"/>
  <c r="I534" s="1"/>
  <c r="H542"/>
  <c r="I542" s="1"/>
  <c r="H550"/>
  <c r="I550" s="1"/>
  <c r="H558"/>
  <c r="I558" s="1"/>
  <c r="H566"/>
  <c r="I566" s="1"/>
  <c r="H574"/>
  <c r="I574" s="1"/>
  <c r="H582"/>
  <c r="I582" s="1"/>
  <c r="H590"/>
  <c r="I590" s="1"/>
  <c r="H598"/>
  <c r="I598" s="1"/>
  <c r="H606"/>
  <c r="I606" s="1"/>
  <c r="H614"/>
  <c r="I614" s="1"/>
  <c r="H622"/>
  <c r="I622" s="1"/>
  <c r="H630"/>
  <c r="I630" s="1"/>
  <c r="H638"/>
  <c r="I638" s="1"/>
  <c r="H646"/>
  <c r="I646" s="1"/>
  <c r="H654"/>
  <c r="I654" s="1"/>
  <c r="H662"/>
  <c r="I662" s="1"/>
  <c r="H670"/>
  <c r="I670" s="1"/>
  <c r="H678"/>
  <c r="I678" s="1"/>
  <c r="H686"/>
  <c r="I686" s="1"/>
  <c r="H694"/>
  <c r="I694" s="1"/>
  <c r="H702"/>
  <c r="I702" s="1"/>
  <c r="H710"/>
  <c r="I710" s="1"/>
  <c r="H718"/>
  <c r="I718" s="1"/>
  <c r="H726"/>
  <c r="I726" s="1"/>
  <c r="H734"/>
  <c r="I734" s="1"/>
  <c r="H742"/>
  <c r="I742" s="1"/>
  <c r="H750"/>
  <c r="I750" s="1"/>
  <c r="H758"/>
  <c r="I758" s="1"/>
  <c r="H766"/>
  <c r="I766" s="1"/>
  <c r="H774"/>
  <c r="I774" s="1"/>
  <c r="H782"/>
  <c r="I782" s="1"/>
  <c r="H790"/>
  <c r="I790" s="1"/>
  <c r="H798"/>
  <c r="I798" s="1"/>
  <c r="H806"/>
  <c r="I806" s="1"/>
  <c r="H814"/>
  <c r="I814" s="1"/>
  <c r="H822"/>
  <c r="I822" s="1"/>
  <c r="H830"/>
  <c r="I830" s="1"/>
  <c r="H838"/>
  <c r="I838" s="1"/>
  <c r="H846"/>
  <c r="I846" s="1"/>
  <c r="H854"/>
  <c r="I854" s="1"/>
  <c r="H862"/>
  <c r="I862" s="1"/>
  <c r="H870"/>
  <c r="I870" s="1"/>
  <c r="H878"/>
  <c r="I878" s="1"/>
  <c r="H886"/>
  <c r="I886" s="1"/>
  <c r="H894"/>
  <c r="I894" s="1"/>
  <c r="H902"/>
  <c r="I902" s="1"/>
  <c r="H13"/>
  <c r="I13" s="1"/>
  <c r="H21"/>
  <c r="I21" s="1"/>
  <c r="H29"/>
  <c r="I29" s="1"/>
  <c r="H37"/>
  <c r="I37" s="1"/>
  <c r="H45"/>
  <c r="I45" s="1"/>
  <c r="H53"/>
  <c r="I53" s="1"/>
  <c r="H61"/>
  <c r="I61" s="1"/>
  <c r="H69"/>
  <c r="I69" s="1"/>
  <c r="H77"/>
  <c r="I77" s="1"/>
  <c r="H85"/>
  <c r="I85" s="1"/>
  <c r="H93"/>
  <c r="I93" s="1"/>
  <c r="H101"/>
  <c r="I101" s="1"/>
  <c r="H109"/>
  <c r="I109" s="1"/>
  <c r="H117"/>
  <c r="I117" s="1"/>
  <c r="H125"/>
  <c r="I125" s="1"/>
  <c r="H133"/>
  <c r="I133" s="1"/>
  <c r="H141"/>
  <c r="I141" s="1"/>
  <c r="H149"/>
  <c r="I149" s="1"/>
  <c r="H157"/>
  <c r="I157" s="1"/>
  <c r="H165"/>
  <c r="I165" s="1"/>
  <c r="H173"/>
  <c r="I173" s="1"/>
  <c r="H181"/>
  <c r="I181" s="1"/>
  <c r="H189"/>
  <c r="I189" s="1"/>
  <c r="H197"/>
  <c r="I197" s="1"/>
  <c r="H205"/>
  <c r="I205" s="1"/>
  <c r="H213"/>
  <c r="I213" s="1"/>
  <c r="H221"/>
  <c r="I221" s="1"/>
  <c r="H229"/>
  <c r="I229" s="1"/>
  <c r="H237"/>
  <c r="I237" s="1"/>
  <c r="H245"/>
  <c r="I245" s="1"/>
  <c r="H253"/>
  <c r="I253" s="1"/>
  <c r="H261"/>
  <c r="I261" s="1"/>
  <c r="H269"/>
  <c r="I269" s="1"/>
  <c r="H277"/>
  <c r="I277" s="1"/>
  <c r="H285"/>
  <c r="I285" s="1"/>
  <c r="H293"/>
  <c r="I293" s="1"/>
  <c r="H301"/>
  <c r="I301" s="1"/>
  <c r="H309"/>
  <c r="I309" s="1"/>
  <c r="H317"/>
  <c r="I317" s="1"/>
  <c r="H325"/>
  <c r="I325" s="1"/>
  <c r="H333"/>
  <c r="I333" s="1"/>
  <c r="H341"/>
  <c r="I341" s="1"/>
  <c r="H349"/>
  <c r="I349" s="1"/>
  <c r="H357"/>
  <c r="I357" s="1"/>
  <c r="H365"/>
  <c r="I365" s="1"/>
  <c r="H373"/>
  <c r="I373" s="1"/>
  <c r="H381"/>
  <c r="I381" s="1"/>
  <c r="H389"/>
  <c r="I389" s="1"/>
  <c r="H397"/>
  <c r="I397" s="1"/>
  <c r="H405"/>
  <c r="I405" s="1"/>
  <c r="H413"/>
  <c r="I413" s="1"/>
  <c r="H421"/>
  <c r="I421" s="1"/>
  <c r="H429"/>
  <c r="I429" s="1"/>
  <c r="H437"/>
  <c r="I437" s="1"/>
  <c r="H445"/>
  <c r="I445" s="1"/>
  <c r="H453"/>
  <c r="I453" s="1"/>
  <c r="H461"/>
  <c r="I461" s="1"/>
  <c r="H469"/>
  <c r="I469" s="1"/>
  <c r="H477"/>
  <c r="I477" s="1"/>
  <c r="H485"/>
  <c r="I485" s="1"/>
  <c r="H493"/>
  <c r="I493" s="1"/>
  <c r="H501"/>
  <c r="I501" s="1"/>
  <c r="H509"/>
  <c r="I509" s="1"/>
  <c r="H517"/>
  <c r="I517" s="1"/>
  <c r="H525"/>
  <c r="I525" s="1"/>
  <c r="H533"/>
  <c r="I533" s="1"/>
  <c r="H541"/>
  <c r="I541" s="1"/>
  <c r="H549"/>
  <c r="I549" s="1"/>
  <c r="H557"/>
  <c r="I557" s="1"/>
  <c r="H565"/>
  <c r="I565" s="1"/>
  <c r="H573"/>
  <c r="I573" s="1"/>
  <c r="H581"/>
  <c r="I581" s="1"/>
  <c r="H589"/>
  <c r="I589" s="1"/>
  <c r="H597"/>
  <c r="I597" s="1"/>
  <c r="H605"/>
  <c r="I605" s="1"/>
  <c r="H613"/>
  <c r="I613" s="1"/>
  <c r="H621"/>
  <c r="I621" s="1"/>
  <c r="H629"/>
  <c r="I629" s="1"/>
  <c r="H637"/>
  <c r="I637" s="1"/>
  <c r="H645"/>
  <c r="I645" s="1"/>
  <c r="H653"/>
  <c r="I653" s="1"/>
  <c r="H661"/>
  <c r="I661" s="1"/>
  <c r="H669"/>
  <c r="I669" s="1"/>
  <c r="H677"/>
  <c r="I677" s="1"/>
  <c r="H685"/>
  <c r="I685" s="1"/>
  <c r="H693"/>
  <c r="I693" s="1"/>
  <c r="H701"/>
  <c r="I701" s="1"/>
  <c r="H709"/>
  <c r="I709" s="1"/>
  <c r="H717"/>
  <c r="I717" s="1"/>
  <c r="H725"/>
  <c r="I725" s="1"/>
  <c r="H733"/>
  <c r="I733" s="1"/>
  <c r="H741"/>
  <c r="I741" s="1"/>
  <c r="H749"/>
  <c r="I749" s="1"/>
  <c r="H757"/>
  <c r="I757" s="1"/>
  <c r="H765"/>
  <c r="I765" s="1"/>
  <c r="H773"/>
  <c r="I773" s="1"/>
  <c r="H781"/>
  <c r="I781" s="1"/>
  <c r="H789"/>
  <c r="I789" s="1"/>
  <c r="H797"/>
  <c r="I797" s="1"/>
  <c r="H805"/>
  <c r="I805" s="1"/>
  <c r="H813"/>
  <c r="I813" s="1"/>
  <c r="H821"/>
  <c r="I821" s="1"/>
  <c r="H829"/>
  <c r="I829" s="1"/>
  <c r="H837"/>
  <c r="I837" s="1"/>
  <c r="H845"/>
  <c r="I845" s="1"/>
  <c r="H853"/>
  <c r="I853" s="1"/>
  <c r="H861"/>
  <c r="I861" s="1"/>
  <c r="H869"/>
  <c r="I869" s="1"/>
  <c r="H877"/>
  <c r="I877" s="1"/>
  <c r="H885"/>
  <c r="I885" s="1"/>
  <c r="H893"/>
  <c r="I893" s="1"/>
  <c r="H901"/>
  <c r="I901" s="1"/>
  <c r="H12"/>
  <c r="I12" s="1"/>
  <c r="H20"/>
  <c r="I20" s="1"/>
  <c r="H28"/>
  <c r="I28" s="1"/>
  <c r="H36"/>
  <c r="I36" s="1"/>
  <c r="H44"/>
  <c r="I44" s="1"/>
  <c r="H52"/>
  <c r="I52" s="1"/>
  <c r="H60"/>
  <c r="I60" s="1"/>
  <c r="H68"/>
  <c r="I68" s="1"/>
  <c r="H76"/>
  <c r="I76" s="1"/>
  <c r="H84"/>
  <c r="I84" s="1"/>
  <c r="H92"/>
  <c r="I92" s="1"/>
  <c r="H100"/>
  <c r="I100" s="1"/>
  <c r="H108"/>
  <c r="I108" s="1"/>
  <c r="H116"/>
  <c r="I116" s="1"/>
  <c r="H124"/>
  <c r="I124" s="1"/>
  <c r="H132"/>
  <c r="I132" s="1"/>
  <c r="H140"/>
  <c r="I140" s="1"/>
  <c r="H148"/>
  <c r="I148" s="1"/>
  <c r="H156"/>
  <c r="I156" s="1"/>
  <c r="H164"/>
  <c r="I164" s="1"/>
  <c r="H172"/>
  <c r="I172" s="1"/>
  <c r="H180"/>
  <c r="I180" s="1"/>
  <c r="H188"/>
  <c r="I188" s="1"/>
  <c r="H196"/>
  <c r="I196" s="1"/>
  <c r="H204"/>
  <c r="I204" s="1"/>
  <c r="H212"/>
  <c r="I212" s="1"/>
  <c r="H220"/>
  <c r="I220" s="1"/>
  <c r="H228"/>
  <c r="I228" s="1"/>
  <c r="H236"/>
  <c r="I236" s="1"/>
  <c r="H244"/>
  <c r="I244" s="1"/>
  <c r="H252"/>
  <c r="I252" s="1"/>
  <c r="H260"/>
  <c r="I260" s="1"/>
  <c r="H268"/>
  <c r="I268" s="1"/>
  <c r="H276"/>
  <c r="I276" s="1"/>
  <c r="H284"/>
  <c r="I284" s="1"/>
  <c r="H292"/>
  <c r="I292" s="1"/>
  <c r="H300"/>
  <c r="I300" s="1"/>
  <c r="H308"/>
  <c r="I308" s="1"/>
  <c r="H316"/>
  <c r="I316" s="1"/>
  <c r="H324"/>
  <c r="I324" s="1"/>
  <c r="H332"/>
  <c r="I332" s="1"/>
  <c r="H340"/>
  <c r="I340" s="1"/>
  <c r="H348"/>
  <c r="I348" s="1"/>
  <c r="H356"/>
  <c r="I356" s="1"/>
  <c r="H364"/>
  <c r="I364" s="1"/>
  <c r="H372"/>
  <c r="I372" s="1"/>
  <c r="H380"/>
  <c r="I380" s="1"/>
  <c r="H388"/>
  <c r="I388" s="1"/>
  <c r="H396"/>
  <c r="I396" s="1"/>
  <c r="H404"/>
  <c r="I404" s="1"/>
  <c r="H412"/>
  <c r="I412" s="1"/>
  <c r="H420"/>
  <c r="I420" s="1"/>
  <c r="H428"/>
  <c r="I428" s="1"/>
  <c r="H436"/>
  <c r="I436" s="1"/>
  <c r="H444"/>
  <c r="I444" s="1"/>
  <c r="H452"/>
  <c r="I452" s="1"/>
  <c r="H460"/>
  <c r="I460" s="1"/>
  <c r="H468"/>
  <c r="I468" s="1"/>
  <c r="H476"/>
  <c r="I476" s="1"/>
  <c r="H484"/>
  <c r="I484" s="1"/>
  <c r="H492"/>
  <c r="I492" s="1"/>
  <c r="H500"/>
  <c r="I500" s="1"/>
  <c r="H508"/>
  <c r="I508" s="1"/>
  <c r="H516"/>
  <c r="I516" s="1"/>
  <c r="H524"/>
  <c r="I524" s="1"/>
  <c r="H532"/>
  <c r="I532" s="1"/>
  <c r="H540"/>
  <c r="I540" s="1"/>
  <c r="H548"/>
  <c r="I548" s="1"/>
  <c r="H556"/>
  <c r="I556" s="1"/>
  <c r="H564"/>
  <c r="I564" s="1"/>
  <c r="H572"/>
  <c r="I572" s="1"/>
  <c r="H580"/>
  <c r="I580" s="1"/>
  <c r="H588"/>
  <c r="I588" s="1"/>
  <c r="H596"/>
  <c r="I596" s="1"/>
  <c r="H604"/>
  <c r="I604" s="1"/>
  <c r="H612"/>
  <c r="I612" s="1"/>
  <c r="H620"/>
  <c r="I620" s="1"/>
  <c r="H628"/>
  <c r="I628" s="1"/>
  <c r="H636"/>
  <c r="I636" s="1"/>
  <c r="H644"/>
  <c r="I644" s="1"/>
  <c r="H652"/>
  <c r="I652" s="1"/>
  <c r="H660"/>
  <c r="I660" s="1"/>
  <c r="H668"/>
  <c r="I668" s="1"/>
  <c r="H676"/>
  <c r="I676" s="1"/>
  <c r="H684"/>
  <c r="I684" s="1"/>
  <c r="H692"/>
  <c r="I692" s="1"/>
  <c r="H700"/>
  <c r="I700" s="1"/>
  <c r="H708"/>
  <c r="I708" s="1"/>
  <c r="H716"/>
  <c r="I716" s="1"/>
  <c r="H724"/>
  <c r="I724" s="1"/>
  <c r="H732"/>
  <c r="I732" s="1"/>
  <c r="H740"/>
  <c r="I740" s="1"/>
  <c r="H748"/>
  <c r="I748" s="1"/>
  <c r="H756"/>
  <c r="I756" s="1"/>
  <c r="H764"/>
  <c r="I764" s="1"/>
  <c r="H772"/>
  <c r="I772" s="1"/>
  <c r="H780"/>
  <c r="I780" s="1"/>
  <c r="H788"/>
  <c r="I788" s="1"/>
  <c r="H796"/>
  <c r="I796" s="1"/>
  <c r="H804"/>
  <c r="I804" s="1"/>
  <c r="H812"/>
  <c r="I812" s="1"/>
  <c r="H820"/>
  <c r="I820" s="1"/>
  <c r="H828"/>
  <c r="I828" s="1"/>
  <c r="H836"/>
  <c r="I836" s="1"/>
  <c r="H844"/>
  <c r="I844" s="1"/>
  <c r="H852"/>
  <c r="I852" s="1"/>
  <c r="H860"/>
  <c r="I860" s="1"/>
  <c r="H868"/>
  <c r="I868" s="1"/>
  <c r="H876"/>
  <c r="I876" s="1"/>
  <c r="H884"/>
  <c r="I884" s="1"/>
  <c r="H892"/>
  <c r="I892" s="1"/>
  <c r="H900"/>
  <c r="I900" s="1"/>
  <c r="H11"/>
  <c r="I11" s="1"/>
  <c r="H19"/>
  <c r="I19" s="1"/>
  <c r="H27"/>
  <c r="I27" s="1"/>
  <c r="H35"/>
  <c r="I35" s="1"/>
  <c r="H43"/>
  <c r="I43" s="1"/>
  <c r="H51"/>
  <c r="I51" s="1"/>
  <c r="H59"/>
  <c r="I59" s="1"/>
  <c r="H67"/>
  <c r="I67" s="1"/>
  <c r="H75"/>
  <c r="I75" s="1"/>
  <c r="H83"/>
  <c r="I83" s="1"/>
  <c r="H91"/>
  <c r="I91" s="1"/>
  <c r="H99"/>
  <c r="I99" s="1"/>
  <c r="H107"/>
  <c r="I107" s="1"/>
  <c r="H115"/>
  <c r="I115" s="1"/>
  <c r="H123"/>
  <c r="I123" s="1"/>
  <c r="H131"/>
  <c r="I131" s="1"/>
  <c r="H139"/>
  <c r="I139" s="1"/>
  <c r="H147"/>
  <c r="I147" s="1"/>
  <c r="H155"/>
  <c r="I155" s="1"/>
  <c r="H163"/>
  <c r="I163" s="1"/>
  <c r="H171"/>
  <c r="I171" s="1"/>
  <c r="H179"/>
  <c r="I179" s="1"/>
  <c r="H187"/>
  <c r="I187" s="1"/>
  <c r="H195"/>
  <c r="I195" s="1"/>
  <c r="H203"/>
  <c r="I203" s="1"/>
  <c r="H211"/>
  <c r="I211" s="1"/>
  <c r="H219"/>
  <c r="I219" s="1"/>
  <c r="H227"/>
  <c r="I227" s="1"/>
  <c r="H235"/>
  <c r="I235" s="1"/>
  <c r="H243"/>
  <c r="I243" s="1"/>
  <c r="H251"/>
  <c r="I251" s="1"/>
  <c r="H259"/>
  <c r="I259" s="1"/>
  <c r="H267"/>
  <c r="I267" s="1"/>
  <c r="H275"/>
  <c r="I275" s="1"/>
  <c r="H283"/>
  <c r="I283" s="1"/>
  <c r="H291"/>
  <c r="I291" s="1"/>
  <c r="H299"/>
  <c r="I299" s="1"/>
  <c r="H307"/>
  <c r="I307" s="1"/>
  <c r="H315"/>
  <c r="I315" s="1"/>
  <c r="H323"/>
  <c r="I323" s="1"/>
  <c r="H331"/>
  <c r="I331" s="1"/>
  <c r="H339"/>
  <c r="I339" s="1"/>
  <c r="H347"/>
  <c r="I347" s="1"/>
  <c r="H355"/>
  <c r="I355" s="1"/>
  <c r="H363"/>
  <c r="I363" s="1"/>
  <c r="H371"/>
  <c r="I371" s="1"/>
  <c r="H379"/>
  <c r="I379" s="1"/>
  <c r="H387"/>
  <c r="I387" s="1"/>
  <c r="H395"/>
  <c r="I395" s="1"/>
  <c r="H403"/>
  <c r="I403" s="1"/>
  <c r="H411"/>
  <c r="I411" s="1"/>
  <c r="H419"/>
  <c r="I419" s="1"/>
  <c r="H427"/>
  <c r="I427" s="1"/>
  <c r="H435"/>
  <c r="I435" s="1"/>
  <c r="H443"/>
  <c r="I443" s="1"/>
  <c r="H451"/>
  <c r="I451" s="1"/>
  <c r="H459"/>
  <c r="I459" s="1"/>
  <c r="H467"/>
  <c r="I467" s="1"/>
  <c r="H475"/>
  <c r="I475" s="1"/>
  <c r="H483"/>
  <c r="I483" s="1"/>
  <c r="H491"/>
  <c r="I491" s="1"/>
  <c r="H499"/>
  <c r="I499" s="1"/>
  <c r="H507"/>
  <c r="I507" s="1"/>
  <c r="H515"/>
  <c r="I515" s="1"/>
  <c r="H523"/>
  <c r="I523" s="1"/>
  <c r="H531"/>
  <c r="I531" s="1"/>
  <c r="H539"/>
  <c r="I539" s="1"/>
  <c r="H547"/>
  <c r="I547" s="1"/>
  <c r="H555"/>
  <c r="I555" s="1"/>
  <c r="H563"/>
  <c r="I563" s="1"/>
  <c r="H571"/>
  <c r="I571" s="1"/>
  <c r="H579"/>
  <c r="I579" s="1"/>
  <c r="H587"/>
  <c r="I587" s="1"/>
  <c r="H595"/>
  <c r="I595" s="1"/>
  <c r="H603"/>
  <c r="I603" s="1"/>
  <c r="H611"/>
  <c r="I611" s="1"/>
  <c r="H619"/>
  <c r="I619" s="1"/>
  <c r="H627"/>
  <c r="I627" s="1"/>
  <c r="H635"/>
  <c r="I635" s="1"/>
  <c r="H643"/>
  <c r="I643" s="1"/>
  <c r="H651"/>
  <c r="I651" s="1"/>
  <c r="H659"/>
  <c r="I659" s="1"/>
  <c r="H667"/>
  <c r="I667" s="1"/>
  <c r="H675"/>
  <c r="I675" s="1"/>
  <c r="H683"/>
  <c r="I683" s="1"/>
  <c r="H691"/>
  <c r="I691" s="1"/>
  <c r="H699"/>
  <c r="I699" s="1"/>
  <c r="H707"/>
  <c r="I707" s="1"/>
  <c r="H715"/>
  <c r="I715" s="1"/>
  <c r="H723"/>
  <c r="I723" s="1"/>
  <c r="H731"/>
  <c r="I731" s="1"/>
  <c r="H739"/>
  <c r="I739" s="1"/>
  <c r="H747"/>
  <c r="I747" s="1"/>
  <c r="H755"/>
  <c r="I755" s="1"/>
  <c r="H763"/>
  <c r="I763" s="1"/>
  <c r="H771"/>
  <c r="I771" s="1"/>
  <c r="H779"/>
  <c r="I779" s="1"/>
  <c r="H787"/>
  <c r="I787" s="1"/>
  <c r="H795"/>
  <c r="I795" s="1"/>
  <c r="H803"/>
  <c r="I803" s="1"/>
  <c r="H811"/>
  <c r="I811" s="1"/>
  <c r="H819"/>
  <c r="I819" s="1"/>
  <c r="H827"/>
  <c r="I827" s="1"/>
  <c r="H835"/>
  <c r="I835" s="1"/>
  <c r="H843"/>
  <c r="I843" s="1"/>
  <c r="H851"/>
  <c r="I851" s="1"/>
  <c r="H859"/>
  <c r="I859" s="1"/>
  <c r="H867"/>
  <c r="I867" s="1"/>
  <c r="H875"/>
  <c r="I875" s="1"/>
  <c r="H883"/>
  <c r="I883" s="1"/>
  <c r="H891"/>
  <c r="I891" s="1"/>
  <c r="H899"/>
  <c r="I899" s="1"/>
  <c r="H7"/>
  <c r="I7" s="1"/>
  <c r="H10"/>
  <c r="I10" s="1"/>
  <c r="H18"/>
  <c r="I18" s="1"/>
  <c r="H26"/>
  <c r="I26" s="1"/>
  <c r="H34"/>
  <c r="I34" s="1"/>
  <c r="H42"/>
  <c r="I42" s="1"/>
  <c r="H50"/>
  <c r="I50" s="1"/>
  <c r="H58"/>
  <c r="I58" s="1"/>
  <c r="H66"/>
  <c r="I66" s="1"/>
  <c r="H74"/>
  <c r="I74" s="1"/>
  <c r="H82"/>
  <c r="I82" s="1"/>
  <c r="H90"/>
  <c r="I90" s="1"/>
  <c r="H98"/>
  <c r="I98" s="1"/>
  <c r="H106"/>
  <c r="I106" s="1"/>
  <c r="H114"/>
  <c r="I114" s="1"/>
  <c r="H122"/>
  <c r="I122" s="1"/>
  <c r="H130"/>
  <c r="I130" s="1"/>
  <c r="H138"/>
  <c r="I138" s="1"/>
  <c r="H146"/>
  <c r="I146" s="1"/>
  <c r="H154"/>
  <c r="I154" s="1"/>
  <c r="H162"/>
  <c r="I162" s="1"/>
  <c r="H170"/>
  <c r="I170" s="1"/>
  <c r="H178"/>
  <c r="I178" s="1"/>
  <c r="H186"/>
  <c r="I186" s="1"/>
  <c r="H194"/>
  <c r="I194" s="1"/>
  <c r="H202"/>
  <c r="I202" s="1"/>
  <c r="H210"/>
  <c r="I210" s="1"/>
  <c r="H218"/>
  <c r="I218" s="1"/>
  <c r="H226"/>
  <c r="I226" s="1"/>
  <c r="H234"/>
  <c r="I234" s="1"/>
  <c r="H242"/>
  <c r="I242" s="1"/>
  <c r="H250"/>
  <c r="I250" s="1"/>
  <c r="H258"/>
  <c r="I258" s="1"/>
  <c r="H266"/>
  <c r="I266" s="1"/>
  <c r="H274"/>
  <c r="I274" s="1"/>
  <c r="H282"/>
  <c r="I282" s="1"/>
  <c r="H290"/>
  <c r="I290" s="1"/>
  <c r="H298"/>
  <c r="I298" s="1"/>
  <c r="H306"/>
  <c r="I306" s="1"/>
  <c r="H314"/>
  <c r="I314" s="1"/>
  <c r="H322"/>
  <c r="I322" s="1"/>
  <c r="H330"/>
  <c r="I330" s="1"/>
  <c r="H338"/>
  <c r="I338" s="1"/>
  <c r="H346"/>
  <c r="I346" s="1"/>
  <c r="H354"/>
  <c r="I354" s="1"/>
  <c r="H362"/>
  <c r="I362" s="1"/>
  <c r="H370"/>
  <c r="I370" s="1"/>
  <c r="H378"/>
  <c r="I378" s="1"/>
  <c r="H386"/>
  <c r="I386" s="1"/>
  <c r="H394"/>
  <c r="I394" s="1"/>
  <c r="H402"/>
  <c r="I402" s="1"/>
  <c r="H410"/>
  <c r="I410" s="1"/>
  <c r="H418"/>
  <c r="I418" s="1"/>
  <c r="H426"/>
  <c r="I426" s="1"/>
  <c r="H434"/>
  <c r="I434" s="1"/>
  <c r="H442"/>
  <c r="I442" s="1"/>
  <c r="H450"/>
  <c r="I450" s="1"/>
  <c r="H458"/>
  <c r="I458" s="1"/>
  <c r="H466"/>
  <c r="I466" s="1"/>
  <c r="H474"/>
  <c r="I474" s="1"/>
  <c r="H482"/>
  <c r="I482" s="1"/>
  <c r="H490"/>
  <c r="I490" s="1"/>
  <c r="H498"/>
  <c r="I498" s="1"/>
  <c r="H506"/>
  <c r="I506" s="1"/>
  <c r="H514"/>
  <c r="I514" s="1"/>
  <c r="H522"/>
  <c r="I522" s="1"/>
  <c r="H530"/>
  <c r="I530" s="1"/>
  <c r="H538"/>
  <c r="I538" s="1"/>
  <c r="H546"/>
  <c r="I546" s="1"/>
  <c r="H554"/>
  <c r="I554" s="1"/>
  <c r="H562"/>
  <c r="I562" s="1"/>
  <c r="H570"/>
  <c r="I570" s="1"/>
  <c r="H578"/>
  <c r="I578" s="1"/>
  <c r="H586"/>
  <c r="I586" s="1"/>
  <c r="H594"/>
  <c r="I594" s="1"/>
  <c r="H602"/>
  <c r="I602" s="1"/>
  <c r="H610"/>
  <c r="I610" s="1"/>
  <c r="H618"/>
  <c r="I618" s="1"/>
  <c r="H626"/>
  <c r="I626" s="1"/>
  <c r="H634"/>
  <c r="I634" s="1"/>
  <c r="H642"/>
  <c r="I642" s="1"/>
  <c r="H650"/>
  <c r="I650" s="1"/>
  <c r="H658"/>
  <c r="I658" s="1"/>
  <c r="H666"/>
  <c r="I666" s="1"/>
  <c r="H674"/>
  <c r="I674" s="1"/>
  <c r="H682"/>
  <c r="I682" s="1"/>
  <c r="H690"/>
  <c r="I690" s="1"/>
  <c r="H698"/>
  <c r="I698" s="1"/>
  <c r="H706"/>
  <c r="I706" s="1"/>
  <c r="H714"/>
  <c r="I714" s="1"/>
  <c r="H722"/>
  <c r="I722" s="1"/>
  <c r="H730"/>
  <c r="I730" s="1"/>
  <c r="H738"/>
  <c r="I738" s="1"/>
  <c r="H746"/>
  <c r="I746" s="1"/>
  <c r="H754"/>
  <c r="I754" s="1"/>
  <c r="H762"/>
  <c r="I762" s="1"/>
  <c r="H770"/>
  <c r="I770" s="1"/>
  <c r="H778"/>
  <c r="I778" s="1"/>
  <c r="H786"/>
  <c r="I786" s="1"/>
  <c r="H794"/>
  <c r="I794" s="1"/>
  <c r="H802"/>
  <c r="I802" s="1"/>
  <c r="H810"/>
  <c r="I810" s="1"/>
  <c r="H818"/>
  <c r="I818" s="1"/>
  <c r="H826"/>
  <c r="I826" s="1"/>
  <c r="H834"/>
  <c r="I834" s="1"/>
  <c r="H842"/>
  <c r="I842" s="1"/>
  <c r="H850"/>
  <c r="I850" s="1"/>
  <c r="H858"/>
  <c r="I858" s="1"/>
  <c r="H866"/>
  <c r="I866" s="1"/>
  <c r="H874"/>
  <c r="I874" s="1"/>
  <c r="H882"/>
  <c r="I882" s="1"/>
  <c r="H890"/>
  <c r="I890" s="1"/>
  <c r="H898"/>
  <c r="I898" s="1"/>
  <c r="H906"/>
  <c r="I906" s="1"/>
  <c r="H9"/>
  <c r="I9" s="1"/>
  <c r="H17"/>
  <c r="I17" s="1"/>
  <c r="H25"/>
  <c r="I25" s="1"/>
  <c r="H33"/>
  <c r="I33" s="1"/>
  <c r="H41"/>
  <c r="I41" s="1"/>
  <c r="H49"/>
  <c r="I49" s="1"/>
  <c r="H57"/>
  <c r="I57" s="1"/>
  <c r="H65"/>
  <c r="I65" s="1"/>
  <c r="H73"/>
  <c r="I73" s="1"/>
  <c r="H81"/>
  <c r="I81" s="1"/>
  <c r="H89"/>
  <c r="I89" s="1"/>
  <c r="H97"/>
  <c r="I97" s="1"/>
  <c r="H105"/>
  <c r="I105" s="1"/>
  <c r="H113"/>
  <c r="I113" s="1"/>
  <c r="H121"/>
  <c r="I121" s="1"/>
  <c r="H129"/>
  <c r="I129" s="1"/>
  <c r="H137"/>
  <c r="I137" s="1"/>
  <c r="H145"/>
  <c r="I145" s="1"/>
  <c r="H153"/>
  <c r="I153" s="1"/>
  <c r="H161"/>
  <c r="I161" s="1"/>
  <c r="H169"/>
  <c r="I169" s="1"/>
  <c r="H177"/>
  <c r="I177" s="1"/>
  <c r="H185"/>
  <c r="I185" s="1"/>
  <c r="H193"/>
  <c r="I193" s="1"/>
  <c r="H201"/>
  <c r="I201" s="1"/>
  <c r="H209"/>
  <c r="I209" s="1"/>
  <c r="H217"/>
  <c r="I217" s="1"/>
  <c r="H225"/>
  <c r="I225" s="1"/>
  <c r="H233"/>
  <c r="I233" s="1"/>
  <c r="H241"/>
  <c r="I241" s="1"/>
  <c r="H249"/>
  <c r="I249" s="1"/>
  <c r="H257"/>
  <c r="I257" s="1"/>
  <c r="H265"/>
  <c r="I265" s="1"/>
  <c r="H273"/>
  <c r="I273" s="1"/>
  <c r="H281"/>
  <c r="I281" s="1"/>
  <c r="H289"/>
  <c r="I289" s="1"/>
  <c r="H297"/>
  <c r="I297" s="1"/>
  <c r="H305"/>
  <c r="I305" s="1"/>
  <c r="H313"/>
  <c r="I313" s="1"/>
  <c r="H321"/>
  <c r="I321" s="1"/>
  <c r="H329"/>
  <c r="I329" s="1"/>
  <c r="H337"/>
  <c r="I337" s="1"/>
  <c r="H345"/>
  <c r="I345" s="1"/>
  <c r="H353"/>
  <c r="I353" s="1"/>
  <c r="H361"/>
  <c r="I361" s="1"/>
  <c r="H369"/>
  <c r="I369" s="1"/>
  <c r="H377"/>
  <c r="I377" s="1"/>
  <c r="H385"/>
  <c r="I385" s="1"/>
  <c r="H393"/>
  <c r="I393" s="1"/>
  <c r="H401"/>
  <c r="I401" s="1"/>
  <c r="H409"/>
  <c r="I409" s="1"/>
  <c r="H417"/>
  <c r="I417" s="1"/>
  <c r="H425"/>
  <c r="I425" s="1"/>
  <c r="H433"/>
  <c r="I433" s="1"/>
  <c r="H441"/>
  <c r="I441" s="1"/>
  <c r="H449"/>
  <c r="I449" s="1"/>
  <c r="H457"/>
  <c r="I457" s="1"/>
  <c r="H465"/>
  <c r="I465" s="1"/>
  <c r="H473"/>
  <c r="I473" s="1"/>
  <c r="H481"/>
  <c r="I481" s="1"/>
  <c r="H489"/>
  <c r="I489" s="1"/>
  <c r="H497"/>
  <c r="I497" s="1"/>
  <c r="H505"/>
  <c r="I505" s="1"/>
  <c r="H513"/>
  <c r="I513" s="1"/>
  <c r="H521"/>
  <c r="I521" s="1"/>
  <c r="H529"/>
  <c r="I529" s="1"/>
  <c r="H537"/>
  <c r="I537" s="1"/>
  <c r="H545"/>
  <c r="I545" s="1"/>
  <c r="H553"/>
  <c r="I553" s="1"/>
  <c r="H561"/>
  <c r="I561" s="1"/>
  <c r="H569"/>
  <c r="I569" s="1"/>
  <c r="H577"/>
  <c r="I577" s="1"/>
  <c r="H585"/>
  <c r="I585" s="1"/>
  <c r="H593"/>
  <c r="I593" s="1"/>
  <c r="H601"/>
  <c r="I601" s="1"/>
  <c r="H609"/>
  <c r="I609" s="1"/>
  <c r="H617"/>
  <c r="I617" s="1"/>
  <c r="H625"/>
  <c r="I625" s="1"/>
  <c r="H633"/>
  <c r="I633" s="1"/>
  <c r="H641"/>
  <c r="I641" s="1"/>
  <c r="H649"/>
  <c r="I649" s="1"/>
  <c r="H657"/>
  <c r="I657" s="1"/>
  <c r="H665"/>
  <c r="I665" s="1"/>
  <c r="H673"/>
  <c r="I673" s="1"/>
  <c r="H681"/>
  <c r="I681" s="1"/>
  <c r="H689"/>
  <c r="I689" s="1"/>
  <c r="H697"/>
  <c r="I697" s="1"/>
  <c r="H705"/>
  <c r="I705" s="1"/>
  <c r="H713"/>
  <c r="I713" s="1"/>
  <c r="H721"/>
  <c r="I721" s="1"/>
  <c r="H729"/>
  <c r="I729" s="1"/>
  <c r="H737"/>
  <c r="I737" s="1"/>
  <c r="H745"/>
  <c r="I745" s="1"/>
  <c r="H753"/>
  <c r="I753" s="1"/>
  <c r="H761"/>
  <c r="I761" s="1"/>
  <c r="H769"/>
  <c r="I769" s="1"/>
  <c r="H777"/>
  <c r="I777" s="1"/>
  <c r="H785"/>
  <c r="I785" s="1"/>
  <c r="H793"/>
  <c r="I793" s="1"/>
  <c r="H801"/>
  <c r="I801" s="1"/>
  <c r="H809"/>
  <c r="I809" s="1"/>
  <c r="H817"/>
  <c r="I817" s="1"/>
  <c r="H825"/>
  <c r="I825" s="1"/>
  <c r="H833"/>
  <c r="I833" s="1"/>
  <c r="H841"/>
  <c r="I841" s="1"/>
  <c r="H849"/>
  <c r="I849" s="1"/>
  <c r="H857"/>
  <c r="I857" s="1"/>
  <c r="H865"/>
  <c r="I865" s="1"/>
  <c r="H873"/>
  <c r="I873" s="1"/>
  <c r="H881"/>
  <c r="I881" s="1"/>
  <c r="H889"/>
  <c r="I889" s="1"/>
  <c r="H897"/>
  <c r="I897" s="1"/>
  <c r="H905"/>
  <c r="I905" s="1"/>
  <c r="H8"/>
  <c r="I8" s="1"/>
  <c r="H16"/>
  <c r="I16" s="1"/>
  <c r="H24"/>
  <c r="I24" s="1"/>
  <c r="H32"/>
  <c r="I32" s="1"/>
  <c r="H40"/>
  <c r="I40" s="1"/>
  <c r="H48"/>
  <c r="I48" s="1"/>
  <c r="H56"/>
  <c r="I56" s="1"/>
  <c r="H64"/>
  <c r="I64" s="1"/>
  <c r="H72"/>
  <c r="I72" s="1"/>
  <c r="H80"/>
  <c r="I80" s="1"/>
  <c r="H88"/>
  <c r="I88" s="1"/>
  <c r="H96"/>
  <c r="I96" s="1"/>
  <c r="H104"/>
  <c r="I104" s="1"/>
  <c r="H112"/>
  <c r="I112" s="1"/>
  <c r="H120"/>
  <c r="I120" s="1"/>
  <c r="H128"/>
  <c r="I128" s="1"/>
  <c r="H136"/>
  <c r="I136" s="1"/>
  <c r="H144"/>
  <c r="I144" s="1"/>
  <c r="H152"/>
  <c r="I152" s="1"/>
  <c r="H160"/>
  <c r="I160" s="1"/>
  <c r="H168"/>
  <c r="I168" s="1"/>
  <c r="H176"/>
  <c r="I176" s="1"/>
  <c r="H184"/>
  <c r="I184" s="1"/>
  <c r="H192"/>
  <c r="I192" s="1"/>
  <c r="H200"/>
  <c r="I200" s="1"/>
  <c r="H208"/>
  <c r="I208" s="1"/>
  <c r="H216"/>
  <c r="I216" s="1"/>
  <c r="H224"/>
  <c r="I224" s="1"/>
  <c r="H232"/>
  <c r="I232" s="1"/>
  <c r="H240"/>
  <c r="I240" s="1"/>
  <c r="H248"/>
  <c r="I248" s="1"/>
  <c r="H256"/>
  <c r="I256" s="1"/>
  <c r="H264"/>
  <c r="I264" s="1"/>
  <c r="H272"/>
  <c r="I272" s="1"/>
  <c r="H280"/>
  <c r="I280" s="1"/>
  <c r="H288"/>
  <c r="I288" s="1"/>
  <c r="H296"/>
  <c r="I296" s="1"/>
  <c r="H304"/>
  <c r="I304" s="1"/>
  <c r="H312"/>
  <c r="I312" s="1"/>
  <c r="H320"/>
  <c r="I320" s="1"/>
  <c r="H328"/>
  <c r="I328" s="1"/>
  <c r="H336"/>
  <c r="I336" s="1"/>
  <c r="H344"/>
  <c r="I344" s="1"/>
  <c r="H352"/>
  <c r="I352" s="1"/>
  <c r="H360"/>
  <c r="I360" s="1"/>
  <c r="H368"/>
  <c r="I368" s="1"/>
  <c r="H376"/>
  <c r="I376" s="1"/>
  <c r="H384"/>
  <c r="I384" s="1"/>
  <c r="H392"/>
  <c r="I392" s="1"/>
  <c r="H400"/>
  <c r="I400" s="1"/>
  <c r="H408"/>
  <c r="I408" s="1"/>
  <c r="H416"/>
  <c r="I416" s="1"/>
  <c r="H424"/>
  <c r="I424" s="1"/>
  <c r="H432"/>
  <c r="I432" s="1"/>
  <c r="H440"/>
  <c r="I440" s="1"/>
  <c r="H448"/>
  <c r="I448" s="1"/>
  <c r="H456"/>
  <c r="I456" s="1"/>
  <c r="H464"/>
  <c r="I464" s="1"/>
  <c r="H472"/>
  <c r="I472" s="1"/>
  <c r="H480"/>
  <c r="I480" s="1"/>
  <c r="H488"/>
  <c r="I488" s="1"/>
  <c r="H496"/>
  <c r="I496" s="1"/>
  <c r="H504"/>
  <c r="I504" s="1"/>
  <c r="H512"/>
  <c r="I512" s="1"/>
  <c r="H520"/>
  <c r="I520" s="1"/>
  <c r="H528"/>
  <c r="I528" s="1"/>
  <c r="H536"/>
  <c r="I536" s="1"/>
  <c r="H544"/>
  <c r="I544" s="1"/>
  <c r="H552"/>
  <c r="I552" s="1"/>
  <c r="H560"/>
  <c r="I560" s="1"/>
  <c r="H568"/>
  <c r="I568" s="1"/>
  <c r="H576"/>
  <c r="I576" s="1"/>
  <c r="H584"/>
  <c r="I584" s="1"/>
  <c r="H592"/>
  <c r="I592" s="1"/>
  <c r="H600"/>
  <c r="I600" s="1"/>
  <c r="H608"/>
  <c r="I608" s="1"/>
  <c r="H616"/>
  <c r="I616" s="1"/>
  <c r="H624"/>
  <c r="I624" s="1"/>
  <c r="H632"/>
  <c r="I632" s="1"/>
  <c r="H640"/>
  <c r="I640" s="1"/>
  <c r="H648"/>
  <c r="I648" s="1"/>
  <c r="H656"/>
  <c r="I656" s="1"/>
  <c r="H664"/>
  <c r="I664" s="1"/>
  <c r="H672"/>
  <c r="I672" s="1"/>
  <c r="H680"/>
  <c r="I680" s="1"/>
  <c r="H688"/>
  <c r="I688" s="1"/>
  <c r="H696"/>
  <c r="I696" s="1"/>
  <c r="H704"/>
  <c r="I704" s="1"/>
  <c r="H712"/>
  <c r="I712" s="1"/>
  <c r="H720"/>
  <c r="I720" s="1"/>
  <c r="H728"/>
  <c r="I728" s="1"/>
  <c r="H736"/>
  <c r="I736" s="1"/>
  <c r="H744"/>
  <c r="I744" s="1"/>
  <c r="H752"/>
  <c r="I752" s="1"/>
  <c r="H760"/>
  <c r="I760" s="1"/>
  <c r="H768"/>
  <c r="I768" s="1"/>
  <c r="H776"/>
  <c r="I776" s="1"/>
  <c r="H784"/>
  <c r="I784" s="1"/>
  <c r="H792"/>
  <c r="I792" s="1"/>
  <c r="H800"/>
  <c r="I800" s="1"/>
  <c r="H808"/>
  <c r="I808" s="1"/>
  <c r="H816"/>
  <c r="I816" s="1"/>
  <c r="H824"/>
  <c r="I824" s="1"/>
  <c r="H832"/>
  <c r="I832" s="1"/>
  <c r="H840"/>
  <c r="I840" s="1"/>
  <c r="H848"/>
  <c r="I848" s="1"/>
  <c r="H856"/>
  <c r="I856" s="1"/>
  <c r="H864"/>
  <c r="I864" s="1"/>
  <c r="H872"/>
  <c r="I872" s="1"/>
  <c r="H880"/>
  <c r="I880" s="1"/>
  <c r="H888"/>
  <c r="I888" s="1"/>
  <c r="H896"/>
  <c r="I896" s="1"/>
  <c r="H904"/>
  <c r="I904" s="1"/>
  <c r="P304"/>
  <c r="P296"/>
  <c r="P288"/>
  <c r="P280"/>
  <c r="P272"/>
  <c r="P264"/>
  <c r="P256"/>
  <c r="P248"/>
  <c r="P240"/>
  <c r="P232"/>
  <c r="P224"/>
  <c r="P216"/>
  <c r="P208"/>
  <c r="P200"/>
  <c r="P192"/>
  <c r="P184"/>
  <c r="P176"/>
  <c r="P168"/>
  <c r="P160"/>
  <c r="P152"/>
  <c r="P144"/>
  <c r="P136"/>
  <c r="P128"/>
  <c r="P120"/>
  <c r="P112"/>
  <c r="P104"/>
  <c r="P96"/>
  <c r="P88"/>
  <c r="P80"/>
  <c r="P72"/>
  <c r="P64"/>
  <c r="P56"/>
  <c r="P48"/>
  <c r="P40"/>
  <c r="P32"/>
  <c r="P24"/>
  <c r="P16"/>
  <c r="P8"/>
  <c r="R8" s="1"/>
  <c r="P305"/>
  <c r="P297"/>
  <c r="P289"/>
  <c r="P281"/>
  <c r="P273"/>
  <c r="P265"/>
  <c r="P257"/>
  <c r="P249"/>
  <c r="P241"/>
  <c r="P233"/>
  <c r="P225"/>
  <c r="P217"/>
  <c r="P209"/>
  <c r="P201"/>
  <c r="P193"/>
  <c r="P185"/>
  <c r="P177"/>
  <c r="P169"/>
  <c r="P161"/>
  <c r="P153"/>
  <c r="P145"/>
  <c r="P137"/>
  <c r="P129"/>
  <c r="P121"/>
  <c r="P113"/>
  <c r="P105"/>
  <c r="P97"/>
  <c r="P89"/>
  <c r="P81"/>
  <c r="P73"/>
  <c r="P65"/>
  <c r="P57"/>
  <c r="P49"/>
  <c r="P41"/>
  <c r="P33"/>
  <c r="P25"/>
  <c r="P17"/>
  <c r="P9"/>
  <c r="P306"/>
  <c r="P298"/>
  <c r="P290"/>
  <c r="P282"/>
  <c r="P274"/>
  <c r="P266"/>
  <c r="P258"/>
  <c r="P250"/>
  <c r="P242"/>
  <c r="P234"/>
  <c r="P226"/>
  <c r="P218"/>
  <c r="P210"/>
  <c r="P202"/>
  <c r="P194"/>
  <c r="P186"/>
  <c r="P178"/>
  <c r="P170"/>
  <c r="P162"/>
  <c r="P154"/>
  <c r="P146"/>
  <c r="P138"/>
  <c r="P130"/>
  <c r="P122"/>
  <c r="P114"/>
  <c r="P106"/>
  <c r="P98"/>
  <c r="P90"/>
  <c r="P82"/>
  <c r="P74"/>
  <c r="P66"/>
  <c r="P58"/>
  <c r="P50"/>
  <c r="P42"/>
  <c r="P34"/>
  <c r="P26"/>
  <c r="P18"/>
  <c r="P10"/>
  <c r="P7"/>
  <c r="R7" s="1"/>
  <c r="P299"/>
  <c r="P291"/>
  <c r="P283"/>
  <c r="P275"/>
  <c r="P267"/>
  <c r="P259"/>
  <c r="P251"/>
  <c r="P243"/>
  <c r="P235"/>
  <c r="P227"/>
  <c r="P219"/>
  <c r="P211"/>
  <c r="P203"/>
  <c r="P195"/>
  <c r="P187"/>
  <c r="P179"/>
  <c r="P171"/>
  <c r="P163"/>
  <c r="P155"/>
  <c r="P147"/>
  <c r="P139"/>
  <c r="P131"/>
  <c r="P123"/>
  <c r="P115"/>
  <c r="P107"/>
  <c r="P99"/>
  <c r="P91"/>
  <c r="P83"/>
  <c r="P75"/>
  <c r="P67"/>
  <c r="P59"/>
  <c r="P51"/>
  <c r="P43"/>
  <c r="P35"/>
  <c r="P27"/>
  <c r="P19"/>
  <c r="P11"/>
  <c r="R11" s="1"/>
  <c r="P300"/>
  <c r="P292"/>
  <c r="P284"/>
  <c r="P276"/>
  <c r="P268"/>
  <c r="P260"/>
  <c r="P252"/>
  <c r="P244"/>
  <c r="P236"/>
  <c r="P228"/>
  <c r="P220"/>
  <c r="P212"/>
  <c r="P204"/>
  <c r="P196"/>
  <c r="P188"/>
  <c r="P180"/>
  <c r="P172"/>
  <c r="P164"/>
  <c r="P156"/>
  <c r="P148"/>
  <c r="P140"/>
  <c r="P132"/>
  <c r="P124"/>
  <c r="P116"/>
  <c r="P108"/>
  <c r="P100"/>
  <c r="P92"/>
  <c r="P84"/>
  <c r="P76"/>
  <c r="P68"/>
  <c r="P60"/>
  <c r="P52"/>
  <c r="P44"/>
  <c r="P36"/>
  <c r="P28"/>
  <c r="P20"/>
  <c r="P12"/>
  <c r="P301"/>
  <c r="P293"/>
  <c r="P285"/>
  <c r="P277"/>
  <c r="P269"/>
  <c r="P261"/>
  <c r="P253"/>
  <c r="P245"/>
  <c r="P237"/>
  <c r="P229"/>
  <c r="P221"/>
  <c r="P213"/>
  <c r="P205"/>
  <c r="P197"/>
  <c r="P189"/>
  <c r="P181"/>
  <c r="P173"/>
  <c r="P165"/>
  <c r="P157"/>
  <c r="P149"/>
  <c r="P141"/>
  <c r="P133"/>
  <c r="P125"/>
  <c r="P117"/>
  <c r="P109"/>
  <c r="P101"/>
  <c r="P93"/>
  <c r="P85"/>
  <c r="P77"/>
  <c r="P69"/>
  <c r="P61"/>
  <c r="P53"/>
  <c r="P45"/>
  <c r="P37"/>
  <c r="P29"/>
  <c r="P21"/>
  <c r="P13"/>
  <c r="P302"/>
  <c r="P294"/>
  <c r="P286"/>
  <c r="P278"/>
  <c r="P270"/>
  <c r="P262"/>
  <c r="P254"/>
  <c r="P246"/>
  <c r="P238"/>
  <c r="P230"/>
  <c r="P222"/>
  <c r="P214"/>
  <c r="P206"/>
  <c r="P198"/>
  <c r="P190"/>
  <c r="P182"/>
  <c r="P174"/>
  <c r="P166"/>
  <c r="P158"/>
  <c r="P150"/>
  <c r="P142"/>
  <c r="P134"/>
  <c r="P126"/>
  <c r="P118"/>
  <c r="P110"/>
  <c r="P102"/>
  <c r="P94"/>
  <c r="P86"/>
  <c r="P78"/>
  <c r="P70"/>
  <c r="P62"/>
  <c r="P54"/>
  <c r="P46"/>
  <c r="P38"/>
  <c r="P30"/>
  <c r="P22"/>
  <c r="P14"/>
  <c r="P303"/>
  <c r="P295"/>
  <c r="P287"/>
  <c r="P279"/>
  <c r="P271"/>
  <c r="P263"/>
  <c r="P255"/>
  <c r="P247"/>
  <c r="P239"/>
  <c r="P231"/>
  <c r="P223"/>
  <c r="P215"/>
  <c r="P207"/>
  <c r="P199"/>
  <c r="P191"/>
  <c r="P183"/>
  <c r="P175"/>
  <c r="P167"/>
  <c r="P159"/>
  <c r="P151"/>
  <c r="P143"/>
  <c r="P135"/>
  <c r="P127"/>
  <c r="P119"/>
  <c r="P111"/>
  <c r="P103"/>
  <c r="P95"/>
  <c r="P87"/>
  <c r="P79"/>
  <c r="P71"/>
  <c r="P63"/>
  <c r="P55"/>
  <c r="P47"/>
  <c r="P39"/>
  <c r="P31"/>
  <c r="P23"/>
  <c r="O7"/>
  <c r="O10"/>
  <c r="N11"/>
  <c r="R12" s="1"/>
  <c r="O8"/>
  <c r="O9"/>
  <c r="R10"/>
  <c r="R9"/>
  <c r="A9"/>
  <c r="D52" i="5"/>
  <c r="D44"/>
  <c r="D36"/>
  <c r="D28"/>
  <c r="D20"/>
  <c r="D12"/>
  <c r="D685"/>
  <c r="D795"/>
  <c r="D791"/>
  <c r="D780"/>
  <c r="D714"/>
  <c r="D478"/>
  <c r="D470"/>
  <c r="D462"/>
  <c r="D454"/>
  <c r="D446"/>
  <c r="D438"/>
  <c r="D430"/>
  <c r="D422"/>
  <c r="D637"/>
  <c r="D621"/>
  <c r="D617"/>
  <c r="D613"/>
  <c r="D605"/>
  <c r="D581"/>
  <c r="D678"/>
  <c r="D808"/>
  <c r="D800"/>
  <c r="D777"/>
  <c r="D742"/>
  <c r="D715"/>
  <c r="D707"/>
  <c r="D699"/>
  <c r="D543"/>
  <c r="D535"/>
  <c r="D527"/>
  <c r="D519"/>
  <c r="D511"/>
  <c r="D503"/>
  <c r="D495"/>
  <c r="D487"/>
  <c r="D479"/>
  <c r="D471"/>
  <c r="D463"/>
  <c r="D455"/>
  <c r="D447"/>
  <c r="D439"/>
  <c r="D431"/>
  <c r="D423"/>
  <c r="D651"/>
  <c r="D647"/>
  <c r="D859"/>
  <c r="D851"/>
  <c r="D778"/>
  <c r="D554"/>
  <c r="D550"/>
  <c r="D679"/>
  <c r="D871"/>
  <c r="D856"/>
  <c r="D848"/>
  <c r="D825"/>
  <c r="D786"/>
  <c r="D782"/>
  <c r="D680"/>
  <c r="D672"/>
  <c r="D810"/>
  <c r="D790"/>
  <c r="D771"/>
  <c r="D751"/>
  <c r="D607"/>
  <c r="D861"/>
  <c r="D853"/>
  <c r="D783"/>
  <c r="D586"/>
  <c r="D689"/>
  <c r="D670"/>
  <c r="D658"/>
  <c r="D845"/>
  <c r="D797"/>
  <c r="D794"/>
  <c r="D727"/>
  <c r="D723"/>
  <c r="D719"/>
  <c r="D659"/>
  <c r="D860"/>
  <c r="D809"/>
  <c r="D776"/>
  <c r="D728"/>
  <c r="D724"/>
  <c r="D720"/>
  <c r="D716"/>
  <c r="D705"/>
  <c r="D630"/>
  <c r="D686"/>
  <c r="D671"/>
  <c r="D667"/>
  <c r="D648"/>
  <c r="D641"/>
  <c r="D850"/>
  <c r="D835"/>
  <c r="D824"/>
  <c r="D802"/>
  <c r="D769"/>
  <c r="D762"/>
  <c r="D758"/>
  <c r="D754"/>
  <c r="D750"/>
  <c r="D739"/>
  <c r="D573"/>
  <c r="D569"/>
  <c r="D565"/>
  <c r="D557"/>
  <c r="D553"/>
  <c r="D549"/>
  <c r="D656"/>
  <c r="D854"/>
  <c r="D732"/>
  <c r="D729"/>
  <c r="D631"/>
  <c r="D792"/>
  <c r="D788"/>
  <c r="D773"/>
  <c r="D744"/>
  <c r="D706"/>
  <c r="D608"/>
  <c r="D601"/>
  <c r="D597"/>
  <c r="D589"/>
  <c r="D657"/>
  <c r="D646"/>
  <c r="D642"/>
  <c r="D844"/>
  <c r="D821"/>
  <c r="D796"/>
  <c r="D774"/>
  <c r="D711"/>
  <c r="D609"/>
  <c r="D582"/>
  <c r="D692"/>
  <c r="D650"/>
  <c r="D837"/>
  <c r="D815"/>
  <c r="D789"/>
  <c r="D741"/>
  <c r="E639"/>
  <c r="F639" s="1"/>
  <c r="E637"/>
  <c r="F637" s="1"/>
  <c r="E635"/>
  <c r="F635" s="1"/>
  <c r="D633"/>
  <c r="E626"/>
  <c r="F626" s="1"/>
  <c r="D624"/>
  <c r="D620"/>
  <c r="E617"/>
  <c r="F617" s="1"/>
  <c r="E608"/>
  <c r="F608" s="1"/>
  <c r="E606"/>
  <c r="F606" s="1"/>
  <c r="E604"/>
  <c r="F604" s="1"/>
  <c r="E575"/>
  <c r="F575" s="1"/>
  <c r="E573"/>
  <c r="F573" s="1"/>
  <c r="E571"/>
  <c r="F571" s="1"/>
  <c r="E562"/>
  <c r="F562" s="1"/>
  <c r="E553"/>
  <c r="F553" s="1"/>
  <c r="E697"/>
  <c r="F697" s="1"/>
  <c r="E693"/>
  <c r="F693" s="1"/>
  <c r="E691"/>
  <c r="F691" s="1"/>
  <c r="E678"/>
  <c r="F678" s="1"/>
  <c r="E676"/>
  <c r="F676" s="1"/>
  <c r="E665"/>
  <c r="F665" s="1"/>
  <c r="E661"/>
  <c r="F661" s="1"/>
  <c r="E659"/>
  <c r="F659" s="1"/>
  <c r="E646"/>
  <c r="F646" s="1"/>
  <c r="E644"/>
  <c r="F644" s="1"/>
  <c r="E901"/>
  <c r="F901" s="1"/>
  <c r="E893"/>
  <c r="F893" s="1"/>
  <c r="E875"/>
  <c r="F875" s="1"/>
  <c r="E867"/>
  <c r="F867" s="1"/>
  <c r="D863"/>
  <c r="D857"/>
  <c r="E850"/>
  <c r="F850" s="1"/>
  <c r="E844"/>
  <c r="F844" s="1"/>
  <c r="E840"/>
  <c r="F840" s="1"/>
  <c r="E838"/>
  <c r="F838" s="1"/>
  <c r="D822"/>
  <c r="E819"/>
  <c r="F819" s="1"/>
  <c r="E813"/>
  <c r="F813" s="1"/>
  <c r="E809"/>
  <c r="F809" s="1"/>
  <c r="E807"/>
  <c r="F807" s="1"/>
  <c r="D805"/>
  <c r="D799"/>
  <c r="E788"/>
  <c r="F788" s="1"/>
  <c r="E784"/>
  <c r="F784" s="1"/>
  <c r="E782"/>
  <c r="F782" s="1"/>
  <c r="E769"/>
  <c r="F769" s="1"/>
  <c r="E767"/>
  <c r="F767" s="1"/>
  <c r="D765"/>
  <c r="E756"/>
  <c r="F756" s="1"/>
  <c r="E752"/>
  <c r="F752" s="1"/>
  <c r="E750"/>
  <c r="F750" s="1"/>
  <c r="E737"/>
  <c r="F737" s="1"/>
  <c r="E735"/>
  <c r="F735" s="1"/>
  <c r="D733"/>
  <c r="E724"/>
  <c r="F724" s="1"/>
  <c r="E720"/>
  <c r="F720" s="1"/>
  <c r="E718"/>
  <c r="F718" s="1"/>
  <c r="D710"/>
  <c r="E705"/>
  <c r="F705" s="1"/>
  <c r="E703"/>
  <c r="F703" s="1"/>
  <c r="D701"/>
  <c r="AP200"/>
  <c r="BV388"/>
  <c r="E615"/>
  <c r="F615" s="1"/>
  <c r="E613"/>
  <c r="F613" s="1"/>
  <c r="E611"/>
  <c r="F611" s="1"/>
  <c r="E602"/>
  <c r="F602" s="1"/>
  <c r="E593"/>
  <c r="F593" s="1"/>
  <c r="E584"/>
  <c r="F584" s="1"/>
  <c r="E582"/>
  <c r="F582" s="1"/>
  <c r="E580"/>
  <c r="F580" s="1"/>
  <c r="E551"/>
  <c r="F551" s="1"/>
  <c r="E549"/>
  <c r="F549" s="1"/>
  <c r="E547"/>
  <c r="F547" s="1"/>
  <c r="E695"/>
  <c r="F695" s="1"/>
  <c r="E680"/>
  <c r="F680" s="1"/>
  <c r="E674"/>
  <c r="F674" s="1"/>
  <c r="D668"/>
  <c r="E663"/>
  <c r="F663" s="1"/>
  <c r="E648"/>
  <c r="F648" s="1"/>
  <c r="E642"/>
  <c r="F642" s="1"/>
  <c r="E904"/>
  <c r="F904" s="1"/>
  <c r="E896"/>
  <c r="F896" s="1"/>
  <c r="E888"/>
  <c r="F888" s="1"/>
  <c r="E883"/>
  <c r="F883" s="1"/>
  <c r="E878"/>
  <c r="F878" s="1"/>
  <c r="E870"/>
  <c r="F870" s="1"/>
  <c r="E865"/>
  <c r="F865" s="1"/>
  <c r="E863"/>
  <c r="F863" s="1"/>
  <c r="D849"/>
  <c r="E842"/>
  <c r="F842" s="1"/>
  <c r="E836"/>
  <c r="F836" s="1"/>
  <c r="E832"/>
  <c r="F832" s="1"/>
  <c r="E830"/>
  <c r="F830" s="1"/>
  <c r="D820"/>
  <c r="D814"/>
  <c r="E811"/>
  <c r="F811" s="1"/>
  <c r="E805"/>
  <c r="F805" s="1"/>
  <c r="E801"/>
  <c r="F801" s="1"/>
  <c r="E799"/>
  <c r="F799" s="1"/>
  <c r="E786"/>
  <c r="F786" s="1"/>
  <c r="E771"/>
  <c r="F771" s="1"/>
  <c r="E765"/>
  <c r="F765" s="1"/>
  <c r="E754"/>
  <c r="F754" s="1"/>
  <c r="E739"/>
  <c r="F739" s="1"/>
  <c r="E733"/>
  <c r="F733" s="1"/>
  <c r="E722"/>
  <c r="F722" s="1"/>
  <c r="E707"/>
  <c r="F707" s="1"/>
  <c r="E701"/>
  <c r="F701" s="1"/>
  <c r="AP150"/>
  <c r="BV338"/>
  <c r="D636"/>
  <c r="E633"/>
  <c r="F633" s="1"/>
  <c r="E624"/>
  <c r="F624" s="1"/>
  <c r="E622"/>
  <c r="F622" s="1"/>
  <c r="E620"/>
  <c r="F620" s="1"/>
  <c r="D603"/>
  <c r="E591"/>
  <c r="F591" s="1"/>
  <c r="E589"/>
  <c r="F589" s="1"/>
  <c r="E587"/>
  <c r="F587" s="1"/>
  <c r="D585"/>
  <c r="E578"/>
  <c r="F578" s="1"/>
  <c r="D576"/>
  <c r="D572"/>
  <c r="E569"/>
  <c r="F569" s="1"/>
  <c r="E560"/>
  <c r="F560" s="1"/>
  <c r="E558"/>
  <c r="F558" s="1"/>
  <c r="E556"/>
  <c r="F556" s="1"/>
  <c r="D694"/>
  <c r="E689"/>
  <c r="F689" s="1"/>
  <c r="E685"/>
  <c r="F685" s="1"/>
  <c r="E683"/>
  <c r="F683" s="1"/>
  <c r="D681"/>
  <c r="D675"/>
  <c r="E670"/>
  <c r="F670" s="1"/>
  <c r="E668"/>
  <c r="F668" s="1"/>
  <c r="D662"/>
  <c r="E657"/>
  <c r="F657" s="1"/>
  <c r="E653"/>
  <c r="F653" s="1"/>
  <c r="E651"/>
  <c r="F651" s="1"/>
  <c r="D649"/>
  <c r="D643"/>
  <c r="E899"/>
  <c r="F899" s="1"/>
  <c r="E891"/>
  <c r="F891" s="1"/>
  <c r="E886"/>
  <c r="F886" s="1"/>
  <c r="E873"/>
  <c r="F873" s="1"/>
  <c r="E861"/>
  <c r="F861" s="1"/>
  <c r="E857"/>
  <c r="F857" s="1"/>
  <c r="E855"/>
  <c r="F855" s="1"/>
  <c r="D841"/>
  <c r="E834"/>
  <c r="F834" s="1"/>
  <c r="E828"/>
  <c r="F828" s="1"/>
  <c r="E824"/>
  <c r="F824" s="1"/>
  <c r="E822"/>
  <c r="F822" s="1"/>
  <c r="D812"/>
  <c r="D806"/>
  <c r="E803"/>
  <c r="F803" s="1"/>
  <c r="E797"/>
  <c r="F797" s="1"/>
  <c r="E793"/>
  <c r="F793" s="1"/>
  <c r="E791"/>
  <c r="F791" s="1"/>
  <c r="D785"/>
  <c r="E780"/>
  <c r="F780" s="1"/>
  <c r="E776"/>
  <c r="F776" s="1"/>
  <c r="E774"/>
  <c r="F774" s="1"/>
  <c r="D772"/>
  <c r="D766"/>
  <c r="E761"/>
  <c r="F761" s="1"/>
  <c r="E759"/>
  <c r="F759" s="1"/>
  <c r="D753"/>
  <c r="E748"/>
  <c r="F748" s="1"/>
  <c r="E744"/>
  <c r="F744" s="1"/>
  <c r="E742"/>
  <c r="F742" s="1"/>
  <c r="D740"/>
  <c r="D734"/>
  <c r="E729"/>
  <c r="F729" s="1"/>
  <c r="E727"/>
  <c r="F727" s="1"/>
  <c r="D721"/>
  <c r="E716"/>
  <c r="F716" s="1"/>
  <c r="E712"/>
  <c r="F712" s="1"/>
  <c r="E710"/>
  <c r="F710" s="1"/>
  <c r="D708"/>
  <c r="D702"/>
  <c r="AH170"/>
  <c r="BN337"/>
  <c r="E631"/>
  <c r="F631" s="1"/>
  <c r="E629"/>
  <c r="F629" s="1"/>
  <c r="E627"/>
  <c r="F627" s="1"/>
  <c r="D625"/>
  <c r="E618"/>
  <c r="F618" s="1"/>
  <c r="D616"/>
  <c r="D612"/>
  <c r="E609"/>
  <c r="F609" s="1"/>
  <c r="E600"/>
  <c r="F600" s="1"/>
  <c r="E598"/>
  <c r="F598" s="1"/>
  <c r="E596"/>
  <c r="F596" s="1"/>
  <c r="D579"/>
  <c r="E567"/>
  <c r="F567" s="1"/>
  <c r="E565"/>
  <c r="F565" s="1"/>
  <c r="E563"/>
  <c r="F563" s="1"/>
  <c r="D561"/>
  <c r="E554"/>
  <c r="F554" s="1"/>
  <c r="D552"/>
  <c r="D548"/>
  <c r="E698"/>
  <c r="F698" s="1"/>
  <c r="E687"/>
  <c r="F687" s="1"/>
  <c r="E672"/>
  <c r="F672" s="1"/>
  <c r="E666"/>
  <c r="F666" s="1"/>
  <c r="E655"/>
  <c r="F655" s="1"/>
  <c r="E640"/>
  <c r="F640" s="1"/>
  <c r="E902"/>
  <c r="F902" s="1"/>
  <c r="E894"/>
  <c r="F894" s="1"/>
  <c r="E881"/>
  <c r="F881" s="1"/>
  <c r="E876"/>
  <c r="F876" s="1"/>
  <c r="D874"/>
  <c r="E868"/>
  <c r="F868" s="1"/>
  <c r="D862"/>
  <c r="E859"/>
  <c r="F859" s="1"/>
  <c r="E853"/>
  <c r="F853" s="1"/>
  <c r="E849"/>
  <c r="F849" s="1"/>
  <c r="E847"/>
  <c r="F847" s="1"/>
  <c r="D833"/>
  <c r="E826"/>
  <c r="F826" s="1"/>
  <c r="E820"/>
  <c r="F820" s="1"/>
  <c r="E816"/>
  <c r="F816" s="1"/>
  <c r="E814"/>
  <c r="F814" s="1"/>
  <c r="D804"/>
  <c r="D798"/>
  <c r="E795"/>
  <c r="F795" s="1"/>
  <c r="E789"/>
  <c r="F789" s="1"/>
  <c r="E778"/>
  <c r="F778" s="1"/>
  <c r="E763"/>
  <c r="F763" s="1"/>
  <c r="E757"/>
  <c r="F757" s="1"/>
  <c r="E746"/>
  <c r="F746" s="1"/>
  <c r="E731"/>
  <c r="F731" s="1"/>
  <c r="E725"/>
  <c r="F725" s="1"/>
  <c r="E714"/>
  <c r="F714" s="1"/>
  <c r="E699"/>
  <c r="F699" s="1"/>
  <c r="AH120"/>
  <c r="E638"/>
  <c r="F638" s="1"/>
  <c r="E636"/>
  <c r="F636" s="1"/>
  <c r="E607"/>
  <c r="F607" s="1"/>
  <c r="E605"/>
  <c r="F605" s="1"/>
  <c r="E603"/>
  <c r="F603" s="1"/>
  <c r="E594"/>
  <c r="F594" s="1"/>
  <c r="E585"/>
  <c r="F585" s="1"/>
  <c r="E576"/>
  <c r="F576" s="1"/>
  <c r="E574"/>
  <c r="F574" s="1"/>
  <c r="E572"/>
  <c r="F572" s="1"/>
  <c r="E694"/>
  <c r="F694" s="1"/>
  <c r="E692"/>
  <c r="F692" s="1"/>
  <c r="E681"/>
  <c r="F681" s="1"/>
  <c r="E677"/>
  <c r="F677" s="1"/>
  <c r="E675"/>
  <c r="F675" s="1"/>
  <c r="E662"/>
  <c r="F662" s="1"/>
  <c r="E660"/>
  <c r="F660" s="1"/>
  <c r="E649"/>
  <c r="F649" s="1"/>
  <c r="E645"/>
  <c r="F645" s="1"/>
  <c r="E643"/>
  <c r="F643" s="1"/>
  <c r="E905"/>
  <c r="F905" s="1"/>
  <c r="E897"/>
  <c r="F897" s="1"/>
  <c r="E889"/>
  <c r="F889" s="1"/>
  <c r="E884"/>
  <c r="F884" s="1"/>
  <c r="E879"/>
  <c r="F879" s="1"/>
  <c r="E871"/>
  <c r="F871" s="1"/>
  <c r="E851"/>
  <c r="F851" s="1"/>
  <c r="E845"/>
  <c r="F845" s="1"/>
  <c r="E841"/>
  <c r="F841" s="1"/>
  <c r="E839"/>
  <c r="F839" s="1"/>
  <c r="E818"/>
  <c r="F818" s="1"/>
  <c r="E812"/>
  <c r="F812" s="1"/>
  <c r="E808"/>
  <c r="F808" s="1"/>
  <c r="E806"/>
  <c r="F806" s="1"/>
  <c r="E785"/>
  <c r="F785" s="1"/>
  <c r="E783"/>
  <c r="F783" s="1"/>
  <c r="E772"/>
  <c r="F772" s="1"/>
  <c r="E768"/>
  <c r="F768" s="1"/>
  <c r="E766"/>
  <c r="F766" s="1"/>
  <c r="E753"/>
  <c r="F753" s="1"/>
  <c r="E751"/>
  <c r="F751" s="1"/>
  <c r="E740"/>
  <c r="F740" s="1"/>
  <c r="E736"/>
  <c r="F736" s="1"/>
  <c r="E734"/>
  <c r="F734" s="1"/>
  <c r="E721"/>
  <c r="F721" s="1"/>
  <c r="E719"/>
  <c r="F719" s="1"/>
  <c r="D717"/>
  <c r="D713"/>
  <c r="E708"/>
  <c r="F708" s="1"/>
  <c r="E704"/>
  <c r="F704" s="1"/>
  <c r="E702"/>
  <c r="F702" s="1"/>
  <c r="Z142"/>
  <c r="BF292"/>
  <c r="E634"/>
  <c r="F634" s="1"/>
  <c r="D632"/>
  <c r="D628"/>
  <c r="E625"/>
  <c r="F625" s="1"/>
  <c r="E616"/>
  <c r="F616" s="1"/>
  <c r="E614"/>
  <c r="F614" s="1"/>
  <c r="E612"/>
  <c r="F612" s="1"/>
  <c r="D610"/>
  <c r="D595"/>
  <c r="D590"/>
  <c r="E583"/>
  <c r="F583" s="1"/>
  <c r="E581"/>
  <c r="F581" s="1"/>
  <c r="E579"/>
  <c r="F579" s="1"/>
  <c r="D577"/>
  <c r="E570"/>
  <c r="F570" s="1"/>
  <c r="D568"/>
  <c r="D564"/>
  <c r="E561"/>
  <c r="F561" s="1"/>
  <c r="E552"/>
  <c r="F552" s="1"/>
  <c r="E550"/>
  <c r="F550" s="1"/>
  <c r="E548"/>
  <c r="F548" s="1"/>
  <c r="D546"/>
  <c r="E696"/>
  <c r="F696" s="1"/>
  <c r="E690"/>
  <c r="F690" s="1"/>
  <c r="D684"/>
  <c r="E679"/>
  <c r="F679" s="1"/>
  <c r="E664"/>
  <c r="F664" s="1"/>
  <c r="E658"/>
  <c r="F658" s="1"/>
  <c r="D652"/>
  <c r="E647"/>
  <c r="F647" s="1"/>
  <c r="E900"/>
  <c r="F900" s="1"/>
  <c r="E892"/>
  <c r="F892" s="1"/>
  <c r="D877"/>
  <c r="E874"/>
  <c r="F874" s="1"/>
  <c r="E866"/>
  <c r="F866" s="1"/>
  <c r="E864"/>
  <c r="F864" s="1"/>
  <c r="E862"/>
  <c r="F862" s="1"/>
  <c r="D852"/>
  <c r="D846"/>
  <c r="E843"/>
  <c r="F843" s="1"/>
  <c r="E837"/>
  <c r="F837" s="1"/>
  <c r="E833"/>
  <c r="F833" s="1"/>
  <c r="E831"/>
  <c r="F831" s="1"/>
  <c r="D829"/>
  <c r="D823"/>
  <c r="D817"/>
  <c r="E810"/>
  <c r="F810" s="1"/>
  <c r="E804"/>
  <c r="F804" s="1"/>
  <c r="E800"/>
  <c r="F800" s="1"/>
  <c r="E798"/>
  <c r="F798" s="1"/>
  <c r="E787"/>
  <c r="F787" s="1"/>
  <c r="E781"/>
  <c r="F781" s="1"/>
  <c r="D775"/>
  <c r="E770"/>
  <c r="F770" s="1"/>
  <c r="E755"/>
  <c r="F755" s="1"/>
  <c r="E749"/>
  <c r="F749" s="1"/>
  <c r="D743"/>
  <c r="E738"/>
  <c r="F738" s="1"/>
  <c r="E723"/>
  <c r="F723" s="1"/>
  <c r="E717"/>
  <c r="F717" s="1"/>
  <c r="E706"/>
  <c r="F706" s="1"/>
  <c r="Z92"/>
  <c r="BF242"/>
  <c r="E623"/>
  <c r="F623" s="1"/>
  <c r="E621"/>
  <c r="F621" s="1"/>
  <c r="E619"/>
  <c r="F619" s="1"/>
  <c r="E610"/>
  <c r="F610" s="1"/>
  <c r="E601"/>
  <c r="F601" s="1"/>
  <c r="E592"/>
  <c r="F592" s="1"/>
  <c r="E590"/>
  <c r="F590" s="1"/>
  <c r="E588"/>
  <c r="F588" s="1"/>
  <c r="E559"/>
  <c r="F559" s="1"/>
  <c r="E557"/>
  <c r="F557" s="1"/>
  <c r="E555"/>
  <c r="F555" s="1"/>
  <c r="E546"/>
  <c r="F546" s="1"/>
  <c r="E686"/>
  <c r="F686" s="1"/>
  <c r="E684"/>
  <c r="F684" s="1"/>
  <c r="E673"/>
  <c r="F673" s="1"/>
  <c r="E669"/>
  <c r="F669" s="1"/>
  <c r="E667"/>
  <c r="F667" s="1"/>
  <c r="E654"/>
  <c r="F654" s="1"/>
  <c r="E652"/>
  <c r="F652" s="1"/>
  <c r="E641"/>
  <c r="F641" s="1"/>
  <c r="E903"/>
  <c r="F903" s="1"/>
  <c r="E895"/>
  <c r="F895" s="1"/>
  <c r="E887"/>
  <c r="F887" s="1"/>
  <c r="E882"/>
  <c r="F882" s="1"/>
  <c r="E877"/>
  <c r="F877" s="1"/>
  <c r="E869"/>
  <c r="F869" s="1"/>
  <c r="E860"/>
  <c r="F860" s="1"/>
  <c r="E856"/>
  <c r="F856" s="1"/>
  <c r="E854"/>
  <c r="F854" s="1"/>
  <c r="E835"/>
  <c r="F835" s="1"/>
  <c r="E829"/>
  <c r="F829" s="1"/>
  <c r="E825"/>
  <c r="F825" s="1"/>
  <c r="E823"/>
  <c r="F823" s="1"/>
  <c r="E802"/>
  <c r="F802" s="1"/>
  <c r="E796"/>
  <c r="F796" s="1"/>
  <c r="E792"/>
  <c r="F792" s="1"/>
  <c r="E790"/>
  <c r="F790" s="1"/>
  <c r="E777"/>
  <c r="F777" s="1"/>
  <c r="E775"/>
  <c r="F775" s="1"/>
  <c r="E764"/>
  <c r="F764" s="1"/>
  <c r="E760"/>
  <c r="F760" s="1"/>
  <c r="E758"/>
  <c r="F758" s="1"/>
  <c r="E745"/>
  <c r="F745" s="1"/>
  <c r="E743"/>
  <c r="F743" s="1"/>
  <c r="E732"/>
  <c r="F732" s="1"/>
  <c r="E728"/>
  <c r="F728" s="1"/>
  <c r="E726"/>
  <c r="F726" s="1"/>
  <c r="E713"/>
  <c r="F713" s="1"/>
  <c r="E711"/>
  <c r="F711" s="1"/>
  <c r="E700"/>
  <c r="F700" s="1"/>
  <c r="E632"/>
  <c r="F632" s="1"/>
  <c r="E630"/>
  <c r="F630" s="1"/>
  <c r="E628"/>
  <c r="F628" s="1"/>
  <c r="D626"/>
  <c r="D606"/>
  <c r="E599"/>
  <c r="F599" s="1"/>
  <c r="E597"/>
  <c r="F597" s="1"/>
  <c r="E595"/>
  <c r="F595" s="1"/>
  <c r="D593"/>
  <c r="E586"/>
  <c r="F586" s="1"/>
  <c r="D584"/>
  <c r="D580"/>
  <c r="E577"/>
  <c r="F577" s="1"/>
  <c r="E568"/>
  <c r="F568" s="1"/>
  <c r="E566"/>
  <c r="F566" s="1"/>
  <c r="E564"/>
  <c r="F564" s="1"/>
  <c r="D562"/>
  <c r="E688"/>
  <c r="F688" s="1"/>
  <c r="E682"/>
  <c r="F682" s="1"/>
  <c r="D676"/>
  <c r="E671"/>
  <c r="F671" s="1"/>
  <c r="E656"/>
  <c r="F656" s="1"/>
  <c r="E650"/>
  <c r="F650" s="1"/>
  <c r="D644"/>
  <c r="E906"/>
  <c r="F906" s="1"/>
  <c r="E898"/>
  <c r="F898" s="1"/>
  <c r="E890"/>
  <c r="F890" s="1"/>
  <c r="E885"/>
  <c r="F885" s="1"/>
  <c r="E880"/>
  <c r="F880" s="1"/>
  <c r="E872"/>
  <c r="F872" s="1"/>
  <c r="E858"/>
  <c r="F858" s="1"/>
  <c r="E852"/>
  <c r="F852" s="1"/>
  <c r="E848"/>
  <c r="F848" s="1"/>
  <c r="E846"/>
  <c r="F846" s="1"/>
  <c r="E827"/>
  <c r="F827" s="1"/>
  <c r="E821"/>
  <c r="F821" s="1"/>
  <c r="E817"/>
  <c r="F817" s="1"/>
  <c r="E815"/>
  <c r="F815" s="1"/>
  <c r="D813"/>
  <c r="D807"/>
  <c r="E794"/>
  <c r="F794" s="1"/>
  <c r="E779"/>
  <c r="F779" s="1"/>
  <c r="E773"/>
  <c r="F773" s="1"/>
  <c r="D767"/>
  <c r="E762"/>
  <c r="F762" s="1"/>
  <c r="E747"/>
  <c r="F747" s="1"/>
  <c r="E741"/>
  <c r="F741" s="1"/>
  <c r="D735"/>
  <c r="E730"/>
  <c r="F730" s="1"/>
  <c r="E715"/>
  <c r="F715" s="1"/>
  <c r="E709"/>
  <c r="F709" s="1"/>
  <c r="D703"/>
  <c r="D899"/>
  <c r="D882"/>
  <c r="D904"/>
  <c r="D884"/>
  <c r="D872"/>
  <c r="D897"/>
  <c r="D887"/>
  <c r="D878"/>
  <c r="D866"/>
  <c r="D896"/>
  <c r="D894"/>
  <c r="D880"/>
  <c r="D875"/>
  <c r="D906"/>
  <c r="D883"/>
  <c r="D900"/>
  <c r="D890"/>
  <c r="D888"/>
  <c r="D867"/>
  <c r="D898"/>
  <c r="D881"/>
  <c r="D903"/>
  <c r="D893"/>
  <c r="D891"/>
  <c r="D868"/>
  <c r="D905"/>
  <c r="D876"/>
  <c r="D870"/>
  <c r="D901"/>
  <c r="D895"/>
  <c r="D889"/>
  <c r="D902"/>
  <c r="D885"/>
  <c r="D879"/>
  <c r="D873"/>
  <c r="D892"/>
  <c r="D886"/>
  <c r="D869"/>
  <c r="H276"/>
  <c r="D6"/>
  <c r="D411"/>
  <c r="D403"/>
  <c r="D395"/>
  <c r="D387"/>
  <c r="D379"/>
  <c r="D371"/>
  <c r="D363"/>
  <c r="D355"/>
  <c r="D347"/>
  <c r="D339"/>
  <c r="D331"/>
  <c r="D323"/>
  <c r="D315"/>
  <c r="D307"/>
  <c r="D299"/>
  <c r="D291"/>
  <c r="D283"/>
  <c r="D275"/>
  <c r="D267"/>
  <c r="D259"/>
  <c r="D251"/>
  <c r="D243"/>
  <c r="D235"/>
  <c r="D227"/>
  <c r="D219"/>
  <c r="H52"/>
  <c r="H172"/>
  <c r="H236"/>
  <c r="AL369"/>
  <c r="AL361"/>
  <c r="AL353"/>
  <c r="AL345"/>
  <c r="AL337"/>
  <c r="AL329"/>
  <c r="AL321"/>
  <c r="AL313"/>
  <c r="AL305"/>
  <c r="AL297"/>
  <c r="H244"/>
  <c r="AL370"/>
  <c r="AL362"/>
  <c r="AL354"/>
  <c r="AL346"/>
  <c r="AL338"/>
  <c r="AL330"/>
  <c r="AL322"/>
  <c r="AL314"/>
  <c r="AL306"/>
  <c r="AL298"/>
  <c r="H252"/>
  <c r="H44"/>
  <c r="AL363"/>
  <c r="AL355"/>
  <c r="AL347"/>
  <c r="AL339"/>
  <c r="AL331"/>
  <c r="AL323"/>
  <c r="AL315"/>
  <c r="AL307"/>
  <c r="AL299"/>
  <c r="AL364"/>
  <c r="AL356"/>
  <c r="AL348"/>
  <c r="AL340"/>
  <c r="AL332"/>
  <c r="AL324"/>
  <c r="AL316"/>
  <c r="AL308"/>
  <c r="AL300"/>
  <c r="H60"/>
  <c r="D211"/>
  <c r="D203"/>
  <c r="D195"/>
  <c r="D187"/>
  <c r="D179"/>
  <c r="D171"/>
  <c r="D163"/>
  <c r="D155"/>
  <c r="D147"/>
  <c r="D139"/>
  <c r="D131"/>
  <c r="D123"/>
  <c r="D115"/>
  <c r="D107"/>
  <c r="D99"/>
  <c r="D91"/>
  <c r="D83"/>
  <c r="D75"/>
  <c r="D67"/>
  <c r="D59"/>
  <c r="D51"/>
  <c r="D43"/>
  <c r="Z40" s="1"/>
  <c r="D35"/>
  <c r="D27"/>
  <c r="D19"/>
  <c r="D11"/>
  <c r="AL365"/>
  <c r="AL357"/>
  <c r="AL349"/>
  <c r="AL341"/>
  <c r="AL333"/>
  <c r="AL325"/>
  <c r="AL317"/>
  <c r="AL309"/>
  <c r="AL301"/>
  <c r="H84"/>
  <c r="AL366"/>
  <c r="AL358"/>
  <c r="AL350"/>
  <c r="AL342"/>
  <c r="AL334"/>
  <c r="AL326"/>
  <c r="AL318"/>
  <c r="AL310"/>
  <c r="AL302"/>
  <c r="H156"/>
  <c r="AL367"/>
  <c r="AL359"/>
  <c r="AL351"/>
  <c r="AL343"/>
  <c r="AL335"/>
  <c r="AL327"/>
  <c r="AL319"/>
  <c r="AL311"/>
  <c r="AL303"/>
  <c r="E15"/>
  <c r="F15" s="1"/>
  <c r="CH636"/>
  <c r="CH628"/>
  <c r="CH620"/>
  <c r="CH612"/>
  <c r="CH604"/>
  <c r="CH596"/>
  <c r="CH588"/>
  <c r="CH580"/>
  <c r="CH572"/>
  <c r="CH564"/>
  <c r="CH556"/>
  <c r="CH548"/>
  <c r="CH540"/>
  <c r="CH532"/>
  <c r="CH524"/>
  <c r="CH516"/>
  <c r="CH508"/>
  <c r="CH500"/>
  <c r="CH492"/>
  <c r="CH484"/>
  <c r="CH476"/>
  <c r="CH468"/>
  <c r="CH460"/>
  <c r="CH452"/>
  <c r="CH444"/>
  <c r="CH436"/>
  <c r="CH428"/>
  <c r="CH420"/>
  <c r="CH412"/>
  <c r="CH404"/>
  <c r="CH396"/>
  <c r="CH388"/>
  <c r="CH380"/>
  <c r="CH372"/>
  <c r="CH364"/>
  <c r="CH356"/>
  <c r="CH348"/>
  <c r="BZ581"/>
  <c r="BZ573"/>
  <c r="BZ565"/>
  <c r="BZ557"/>
  <c r="BZ549"/>
  <c r="BZ541"/>
  <c r="BZ533"/>
  <c r="BZ525"/>
  <c r="BZ517"/>
  <c r="BZ509"/>
  <c r="BZ501"/>
  <c r="BZ493"/>
  <c r="BZ485"/>
  <c r="BZ477"/>
  <c r="BZ469"/>
  <c r="BZ461"/>
  <c r="BZ453"/>
  <c r="BZ445"/>
  <c r="BZ437"/>
  <c r="BZ429"/>
  <c r="BZ421"/>
  <c r="BZ413"/>
  <c r="BZ405"/>
  <c r="BZ397"/>
  <c r="BZ389"/>
  <c r="BZ381"/>
  <c r="BZ373"/>
  <c r="BZ365"/>
  <c r="BZ357"/>
  <c r="BZ349"/>
  <c r="BZ341"/>
  <c r="BZ333"/>
  <c r="BZ325"/>
  <c r="BZ317"/>
  <c r="BZ309"/>
  <c r="BZ301"/>
  <c r="BZ293"/>
  <c r="BR530"/>
  <c r="BR522"/>
  <c r="BR514"/>
  <c r="BR506"/>
  <c r="BR498"/>
  <c r="BR490"/>
  <c r="BR482"/>
  <c r="BR474"/>
  <c r="BR466"/>
  <c r="BR458"/>
  <c r="BR450"/>
  <c r="BR442"/>
  <c r="BR434"/>
  <c r="BR426"/>
  <c r="BR418"/>
  <c r="BR410"/>
  <c r="BR402"/>
  <c r="BR394"/>
  <c r="BR386"/>
  <c r="BR378"/>
  <c r="BR370"/>
  <c r="BR362"/>
  <c r="BR354"/>
  <c r="BR346"/>
  <c r="BR338"/>
  <c r="BR330"/>
  <c r="BR322"/>
  <c r="BR314"/>
  <c r="BR306"/>
  <c r="BR298"/>
  <c r="BR290"/>
  <c r="BR282"/>
  <c r="BR274"/>
  <c r="BR266"/>
  <c r="BR258"/>
  <c r="BR250"/>
  <c r="BR242"/>
  <c r="BJ492"/>
  <c r="BJ484"/>
  <c r="BJ476"/>
  <c r="BJ468"/>
  <c r="BJ460"/>
  <c r="BJ452"/>
  <c r="BJ444"/>
  <c r="BJ436"/>
  <c r="BJ428"/>
  <c r="BJ420"/>
  <c r="BJ412"/>
  <c r="BJ404"/>
  <c r="BJ396"/>
  <c r="BJ388"/>
  <c r="BJ380"/>
  <c r="BJ372"/>
  <c r="BJ364"/>
  <c r="BJ356"/>
  <c r="BJ348"/>
  <c r="BJ340"/>
  <c r="BJ332"/>
  <c r="BJ324"/>
  <c r="BJ316"/>
  <c r="BJ308"/>
  <c r="BJ300"/>
  <c r="BJ292"/>
  <c r="BJ284"/>
  <c r="BJ276"/>
  <c r="BJ268"/>
  <c r="BJ260"/>
  <c r="BJ252"/>
  <c r="BJ244"/>
  <c r="BJ236"/>
  <c r="BJ228"/>
  <c r="BJ220"/>
  <c r="BJ212"/>
  <c r="BJ204"/>
  <c r="BJ196"/>
  <c r="BB446"/>
  <c r="BB438"/>
  <c r="BB430"/>
  <c r="BB422"/>
  <c r="BB414"/>
  <c r="BB406"/>
  <c r="BB398"/>
  <c r="BB390"/>
  <c r="BB382"/>
  <c r="BB374"/>
  <c r="BB366"/>
  <c r="BB358"/>
  <c r="BB350"/>
  <c r="BB342"/>
  <c r="BB334"/>
  <c r="BB326"/>
  <c r="BB318"/>
  <c r="BB310"/>
  <c r="BB302"/>
  <c r="BB294"/>
  <c r="BB286"/>
  <c r="BB278"/>
  <c r="BB270"/>
  <c r="BB262"/>
  <c r="BB254"/>
  <c r="BB246"/>
  <c r="BB238"/>
  <c r="BB230"/>
  <c r="BB222"/>
  <c r="BB214"/>
  <c r="BB206"/>
  <c r="BB198"/>
  <c r="BB190"/>
  <c r="BB182"/>
  <c r="BB174"/>
  <c r="BB166"/>
  <c r="BB158"/>
  <c r="BB150"/>
  <c r="AT400"/>
  <c r="AT392"/>
  <c r="AT384"/>
  <c r="AT376"/>
  <c r="AT368"/>
  <c r="AT360"/>
  <c r="AT352"/>
  <c r="AT344"/>
  <c r="AT336"/>
  <c r="AT328"/>
  <c r="AT320"/>
  <c r="AT312"/>
  <c r="AT304"/>
  <c r="AT296"/>
  <c r="AT288"/>
  <c r="AT280"/>
  <c r="AT272"/>
  <c r="AT264"/>
  <c r="AT256"/>
  <c r="AT248"/>
  <c r="AT240"/>
  <c r="AT232"/>
  <c r="AT224"/>
  <c r="AT216"/>
  <c r="AT208"/>
  <c r="AT200"/>
  <c r="AT192"/>
  <c r="AT184"/>
  <c r="AT176"/>
  <c r="AT168"/>
  <c r="AT160"/>
  <c r="AT152"/>
  <c r="AT144"/>
  <c r="AT136"/>
  <c r="AT128"/>
  <c r="AT120"/>
  <c r="AT112"/>
  <c r="AT104"/>
  <c r="AL77"/>
  <c r="AL85"/>
  <c r="AL93"/>
  <c r="AL101"/>
  <c r="AL109"/>
  <c r="AL117"/>
  <c r="AL125"/>
  <c r="AL133"/>
  <c r="AL141"/>
  <c r="AL149"/>
  <c r="AL157"/>
  <c r="AL165"/>
  <c r="AL173"/>
  <c r="AL181"/>
  <c r="AL189"/>
  <c r="AL197"/>
  <c r="AL205"/>
  <c r="AL213"/>
  <c r="AL221"/>
  <c r="AL229"/>
  <c r="AL237"/>
  <c r="AL245"/>
  <c r="AL253"/>
  <c r="AL261"/>
  <c r="AL269"/>
  <c r="AL277"/>
  <c r="AL285"/>
  <c r="AL293"/>
  <c r="CH637"/>
  <c r="CH629"/>
  <c r="CH621"/>
  <c r="CH613"/>
  <c r="CH605"/>
  <c r="CH597"/>
  <c r="CH589"/>
  <c r="CH581"/>
  <c r="CH573"/>
  <c r="CH565"/>
  <c r="CH557"/>
  <c r="CH549"/>
  <c r="CH541"/>
  <c r="CH533"/>
  <c r="CH525"/>
  <c r="CH517"/>
  <c r="CH509"/>
  <c r="CH501"/>
  <c r="CH493"/>
  <c r="CH485"/>
  <c r="CH477"/>
  <c r="CH469"/>
  <c r="CH461"/>
  <c r="CH453"/>
  <c r="CH445"/>
  <c r="CH437"/>
  <c r="CH429"/>
  <c r="CH421"/>
  <c r="CH413"/>
  <c r="CH405"/>
  <c r="CH397"/>
  <c r="CH389"/>
  <c r="CH381"/>
  <c r="CH373"/>
  <c r="CH365"/>
  <c r="CH357"/>
  <c r="CH349"/>
  <c r="BZ582"/>
  <c r="BZ574"/>
  <c r="BZ566"/>
  <c r="BZ558"/>
  <c r="BZ550"/>
  <c r="BZ542"/>
  <c r="BZ534"/>
  <c r="BZ526"/>
  <c r="BZ518"/>
  <c r="BZ510"/>
  <c r="BZ502"/>
  <c r="BZ494"/>
  <c r="BZ486"/>
  <c r="BZ478"/>
  <c r="BZ470"/>
  <c r="BZ462"/>
  <c r="BZ454"/>
  <c r="BZ446"/>
  <c r="BZ438"/>
  <c r="BZ430"/>
  <c r="BZ422"/>
  <c r="BZ414"/>
  <c r="BZ406"/>
  <c r="BZ398"/>
  <c r="BZ390"/>
  <c r="BZ382"/>
  <c r="BZ374"/>
  <c r="BZ366"/>
  <c r="BZ358"/>
  <c r="BZ350"/>
  <c r="BZ342"/>
  <c r="BZ334"/>
  <c r="BZ326"/>
  <c r="BZ318"/>
  <c r="BZ310"/>
  <c r="BZ302"/>
  <c r="BZ294"/>
  <c r="BR531"/>
  <c r="BR523"/>
  <c r="BR515"/>
  <c r="BR507"/>
  <c r="BR499"/>
  <c r="BR491"/>
  <c r="BR483"/>
  <c r="BR475"/>
  <c r="BR467"/>
  <c r="BR459"/>
  <c r="BR451"/>
  <c r="BR443"/>
  <c r="BR435"/>
  <c r="BR427"/>
  <c r="BR419"/>
  <c r="BR411"/>
  <c r="BR403"/>
  <c r="BR395"/>
  <c r="BR387"/>
  <c r="BR379"/>
  <c r="BR371"/>
  <c r="BR363"/>
  <c r="BR355"/>
  <c r="BR347"/>
  <c r="BR339"/>
  <c r="BR331"/>
  <c r="BR323"/>
  <c r="BR315"/>
  <c r="BR307"/>
  <c r="BR299"/>
  <c r="BR291"/>
  <c r="BR283"/>
  <c r="BR275"/>
  <c r="BR267"/>
  <c r="BR259"/>
  <c r="BR251"/>
  <c r="BR243"/>
  <c r="BJ485"/>
  <c r="BJ477"/>
  <c r="BJ469"/>
  <c r="BJ461"/>
  <c r="BJ453"/>
  <c r="BJ445"/>
  <c r="BJ437"/>
  <c r="BJ429"/>
  <c r="BJ421"/>
  <c r="BJ413"/>
  <c r="BJ405"/>
  <c r="BJ397"/>
  <c r="BJ389"/>
  <c r="BJ381"/>
  <c r="BJ373"/>
  <c r="BJ365"/>
  <c r="BJ357"/>
  <c r="BJ349"/>
  <c r="BJ341"/>
  <c r="BJ333"/>
  <c r="BJ325"/>
  <c r="BJ317"/>
  <c r="BJ309"/>
  <c r="BJ301"/>
  <c r="BJ293"/>
  <c r="BJ285"/>
  <c r="BJ277"/>
  <c r="BJ269"/>
  <c r="BJ261"/>
  <c r="BJ253"/>
  <c r="BJ245"/>
  <c r="BJ237"/>
  <c r="BJ229"/>
  <c r="BJ221"/>
  <c r="BJ213"/>
  <c r="BJ205"/>
  <c r="BJ197"/>
  <c r="BB447"/>
  <c r="BB439"/>
  <c r="BB431"/>
  <c r="BB423"/>
  <c r="BB415"/>
  <c r="BB407"/>
  <c r="BB399"/>
  <c r="BB391"/>
  <c r="BB383"/>
  <c r="BB375"/>
  <c r="BB367"/>
  <c r="BB359"/>
  <c r="BB351"/>
  <c r="BB343"/>
  <c r="BB335"/>
  <c r="BB327"/>
  <c r="BB319"/>
  <c r="BB311"/>
  <c r="BB303"/>
  <c r="BB295"/>
  <c r="BB287"/>
  <c r="BB279"/>
  <c r="BB271"/>
  <c r="BB263"/>
  <c r="BB255"/>
  <c r="BB247"/>
  <c r="BB239"/>
  <c r="BB231"/>
  <c r="BB223"/>
  <c r="BB215"/>
  <c r="BB207"/>
  <c r="BB199"/>
  <c r="BB191"/>
  <c r="BB183"/>
  <c r="BB175"/>
  <c r="BB167"/>
  <c r="BB159"/>
  <c r="BB151"/>
  <c r="AT393"/>
  <c r="AT385"/>
  <c r="AT377"/>
  <c r="AT369"/>
  <c r="AT361"/>
  <c r="AT353"/>
  <c r="AT345"/>
  <c r="AT337"/>
  <c r="AT329"/>
  <c r="AT321"/>
  <c r="AT313"/>
  <c r="AT305"/>
  <c r="AT297"/>
  <c r="AT289"/>
  <c r="AT281"/>
  <c r="AT273"/>
  <c r="AT265"/>
  <c r="AT257"/>
  <c r="AT249"/>
  <c r="AT241"/>
  <c r="AT233"/>
  <c r="AT225"/>
  <c r="AT217"/>
  <c r="AT209"/>
  <c r="AT201"/>
  <c r="AT193"/>
  <c r="AT185"/>
  <c r="AT177"/>
  <c r="AT169"/>
  <c r="AT161"/>
  <c r="AT153"/>
  <c r="AT145"/>
  <c r="AT137"/>
  <c r="AT129"/>
  <c r="AT121"/>
  <c r="AT113"/>
  <c r="AT105"/>
  <c r="AL76"/>
  <c r="AL84"/>
  <c r="AL92"/>
  <c r="AL100"/>
  <c r="AL108"/>
  <c r="AL116"/>
  <c r="AL124"/>
  <c r="AL132"/>
  <c r="AL140"/>
  <c r="AL148"/>
  <c r="AL156"/>
  <c r="AL164"/>
  <c r="AL172"/>
  <c r="AL180"/>
  <c r="AL188"/>
  <c r="AL196"/>
  <c r="AL204"/>
  <c r="AL212"/>
  <c r="AL220"/>
  <c r="AL228"/>
  <c r="AL236"/>
  <c r="AL244"/>
  <c r="AL252"/>
  <c r="AL260"/>
  <c r="AL268"/>
  <c r="AL276"/>
  <c r="AL284"/>
  <c r="AL292"/>
  <c r="CH638"/>
  <c r="CH630"/>
  <c r="CH622"/>
  <c r="CH614"/>
  <c r="CH606"/>
  <c r="CH598"/>
  <c r="CH590"/>
  <c r="CH582"/>
  <c r="CH574"/>
  <c r="CH566"/>
  <c r="CH558"/>
  <c r="CH550"/>
  <c r="CH542"/>
  <c r="CH534"/>
  <c r="CH526"/>
  <c r="CH518"/>
  <c r="CH510"/>
  <c r="CH502"/>
  <c r="CH494"/>
  <c r="CH486"/>
  <c r="CH478"/>
  <c r="CH470"/>
  <c r="CH462"/>
  <c r="CH454"/>
  <c r="CH446"/>
  <c r="CH438"/>
  <c r="CH430"/>
  <c r="CH422"/>
  <c r="CH414"/>
  <c r="CH406"/>
  <c r="CH398"/>
  <c r="CH390"/>
  <c r="CH382"/>
  <c r="CH374"/>
  <c r="CH366"/>
  <c r="CH358"/>
  <c r="CH350"/>
  <c r="BZ583"/>
  <c r="BZ575"/>
  <c r="BZ567"/>
  <c r="BZ559"/>
  <c r="BZ551"/>
  <c r="BZ543"/>
  <c r="BZ535"/>
  <c r="BZ527"/>
  <c r="BZ519"/>
  <c r="BZ511"/>
  <c r="BZ503"/>
  <c r="BZ495"/>
  <c r="BZ487"/>
  <c r="BZ479"/>
  <c r="BZ471"/>
  <c r="BZ463"/>
  <c r="BZ455"/>
  <c r="BZ447"/>
  <c r="BZ439"/>
  <c r="BZ431"/>
  <c r="BZ423"/>
  <c r="BZ415"/>
  <c r="BZ407"/>
  <c r="BZ399"/>
  <c r="BZ391"/>
  <c r="BZ383"/>
  <c r="BZ375"/>
  <c r="BZ367"/>
  <c r="BZ359"/>
  <c r="BZ351"/>
  <c r="BZ343"/>
  <c r="BZ335"/>
  <c r="BZ327"/>
  <c r="BZ319"/>
  <c r="BZ311"/>
  <c r="BZ303"/>
  <c r="BZ295"/>
  <c r="BR532"/>
  <c r="BR524"/>
  <c r="BR516"/>
  <c r="BR508"/>
  <c r="BR500"/>
  <c r="BR492"/>
  <c r="BR484"/>
  <c r="BR476"/>
  <c r="BR468"/>
  <c r="BR460"/>
  <c r="BR452"/>
  <c r="BR444"/>
  <c r="BR436"/>
  <c r="BR428"/>
  <c r="BR420"/>
  <c r="BR412"/>
  <c r="BR404"/>
  <c r="BR396"/>
  <c r="BR388"/>
  <c r="BR380"/>
  <c r="BR372"/>
  <c r="BR364"/>
  <c r="BR356"/>
  <c r="BR348"/>
  <c r="BR340"/>
  <c r="BR332"/>
  <c r="BR324"/>
  <c r="BR316"/>
  <c r="BR308"/>
  <c r="BR300"/>
  <c r="BR292"/>
  <c r="BR284"/>
  <c r="BR276"/>
  <c r="BR268"/>
  <c r="BR260"/>
  <c r="BR252"/>
  <c r="BR244"/>
  <c r="BJ486"/>
  <c r="BJ478"/>
  <c r="BJ470"/>
  <c r="BJ462"/>
  <c r="BJ454"/>
  <c r="BJ446"/>
  <c r="BJ438"/>
  <c r="BJ430"/>
  <c r="BJ422"/>
  <c r="BJ414"/>
  <c r="BJ406"/>
  <c r="BJ398"/>
  <c r="BJ390"/>
  <c r="BJ382"/>
  <c r="BJ374"/>
  <c r="BJ366"/>
  <c r="BJ358"/>
  <c r="BJ350"/>
  <c r="BJ342"/>
  <c r="BJ334"/>
  <c r="BJ326"/>
  <c r="BJ318"/>
  <c r="BJ310"/>
  <c r="BJ302"/>
  <c r="BJ294"/>
  <c r="BJ286"/>
  <c r="BJ278"/>
  <c r="BJ270"/>
  <c r="BJ262"/>
  <c r="BJ254"/>
  <c r="BJ246"/>
  <c r="BJ238"/>
  <c r="BJ230"/>
  <c r="BJ222"/>
  <c r="BJ214"/>
  <c r="BJ206"/>
  <c r="BJ198"/>
  <c r="BB440"/>
  <c r="BB432"/>
  <c r="BB424"/>
  <c r="BB416"/>
  <c r="BB408"/>
  <c r="BB400"/>
  <c r="BB392"/>
  <c r="BB384"/>
  <c r="BB376"/>
  <c r="BB368"/>
  <c r="BB360"/>
  <c r="BB352"/>
  <c r="BB344"/>
  <c r="BB336"/>
  <c r="BB328"/>
  <c r="BB320"/>
  <c r="BB312"/>
  <c r="BB304"/>
  <c r="BB296"/>
  <c r="BB288"/>
  <c r="BB280"/>
  <c r="BB272"/>
  <c r="BB264"/>
  <c r="BB256"/>
  <c r="BB248"/>
  <c r="BB240"/>
  <c r="BB232"/>
  <c r="BB224"/>
  <c r="BB216"/>
  <c r="BB208"/>
  <c r="BB200"/>
  <c r="BB192"/>
  <c r="BB184"/>
  <c r="BB176"/>
  <c r="BB168"/>
  <c r="BB160"/>
  <c r="BB152"/>
  <c r="AT394"/>
  <c r="AT386"/>
  <c r="AT378"/>
  <c r="AT370"/>
  <c r="AT362"/>
  <c r="AT354"/>
  <c r="AT346"/>
  <c r="AT338"/>
  <c r="AT330"/>
  <c r="AT322"/>
  <c r="AT314"/>
  <c r="AT306"/>
  <c r="AT298"/>
  <c r="AT290"/>
  <c r="AT282"/>
  <c r="AT274"/>
  <c r="AT266"/>
  <c r="AT258"/>
  <c r="AT250"/>
  <c r="AT242"/>
  <c r="AT234"/>
  <c r="AT226"/>
  <c r="AT218"/>
  <c r="AT210"/>
  <c r="AT202"/>
  <c r="AT194"/>
  <c r="AT186"/>
  <c r="AT178"/>
  <c r="AT170"/>
  <c r="AT162"/>
  <c r="AT154"/>
  <c r="AT146"/>
  <c r="AT138"/>
  <c r="AT130"/>
  <c r="AT122"/>
  <c r="AT114"/>
  <c r="AT106"/>
  <c r="AL75"/>
  <c r="AL83"/>
  <c r="AL91"/>
  <c r="AL99"/>
  <c r="AL107"/>
  <c r="AL115"/>
  <c r="AL123"/>
  <c r="AL131"/>
  <c r="AL139"/>
  <c r="AL147"/>
  <c r="AL155"/>
  <c r="AL163"/>
  <c r="AL171"/>
  <c r="AL179"/>
  <c r="AL187"/>
  <c r="AL195"/>
  <c r="AL203"/>
  <c r="AL211"/>
  <c r="AL219"/>
  <c r="AL227"/>
  <c r="AL235"/>
  <c r="AL243"/>
  <c r="AL251"/>
  <c r="AL259"/>
  <c r="AL267"/>
  <c r="AL275"/>
  <c r="AL283"/>
  <c r="AL291"/>
  <c r="CH639"/>
  <c r="CH631"/>
  <c r="CH623"/>
  <c r="CH615"/>
  <c r="CH607"/>
  <c r="CH599"/>
  <c r="CH591"/>
  <c r="CH583"/>
  <c r="CH575"/>
  <c r="CH567"/>
  <c r="CH559"/>
  <c r="CH551"/>
  <c r="CH543"/>
  <c r="CH535"/>
  <c r="CH527"/>
  <c r="CH519"/>
  <c r="CH511"/>
  <c r="CH503"/>
  <c r="CH495"/>
  <c r="CH487"/>
  <c r="CH479"/>
  <c r="CH471"/>
  <c r="CH463"/>
  <c r="CH455"/>
  <c r="CH447"/>
  <c r="CH439"/>
  <c r="CH431"/>
  <c r="CH423"/>
  <c r="CH415"/>
  <c r="CH407"/>
  <c r="CH399"/>
  <c r="CH391"/>
  <c r="CH383"/>
  <c r="CH375"/>
  <c r="CH367"/>
  <c r="CH359"/>
  <c r="CH351"/>
  <c r="BZ584"/>
  <c r="BZ576"/>
  <c r="BZ568"/>
  <c r="BZ560"/>
  <c r="BZ552"/>
  <c r="BZ544"/>
  <c r="BZ536"/>
  <c r="BZ528"/>
  <c r="BZ520"/>
  <c r="BZ512"/>
  <c r="BZ504"/>
  <c r="BZ496"/>
  <c r="BZ488"/>
  <c r="BZ480"/>
  <c r="BZ472"/>
  <c r="BZ464"/>
  <c r="BZ456"/>
  <c r="BZ448"/>
  <c r="BZ440"/>
  <c r="BZ432"/>
  <c r="BZ424"/>
  <c r="BZ416"/>
  <c r="BZ408"/>
  <c r="BZ400"/>
  <c r="BZ392"/>
  <c r="BZ384"/>
  <c r="BZ376"/>
  <c r="BZ368"/>
  <c r="BZ360"/>
  <c r="BZ352"/>
  <c r="BZ344"/>
  <c r="BZ336"/>
  <c r="BZ328"/>
  <c r="BZ320"/>
  <c r="BZ312"/>
  <c r="BZ304"/>
  <c r="BZ296"/>
  <c r="BR533"/>
  <c r="BR525"/>
  <c r="BR517"/>
  <c r="BR509"/>
  <c r="BR501"/>
  <c r="BR493"/>
  <c r="BR485"/>
  <c r="BR477"/>
  <c r="BR469"/>
  <c r="BR461"/>
  <c r="BR453"/>
  <c r="BR445"/>
  <c r="BR437"/>
  <c r="BR429"/>
  <c r="BR421"/>
  <c r="BR413"/>
  <c r="BR405"/>
  <c r="BR397"/>
  <c r="BR389"/>
  <c r="BR381"/>
  <c r="BR373"/>
  <c r="BR365"/>
  <c r="BR357"/>
  <c r="BR349"/>
  <c r="BR341"/>
  <c r="BR333"/>
  <c r="BR325"/>
  <c r="BR317"/>
  <c r="BR309"/>
  <c r="BR301"/>
  <c r="BR293"/>
  <c r="BR285"/>
  <c r="BR277"/>
  <c r="BR269"/>
  <c r="BR261"/>
  <c r="BR253"/>
  <c r="BR245"/>
  <c r="BJ487"/>
  <c r="BJ479"/>
  <c r="BJ471"/>
  <c r="BJ463"/>
  <c r="BJ455"/>
  <c r="BJ447"/>
  <c r="BJ439"/>
  <c r="BJ431"/>
  <c r="BJ423"/>
  <c r="BJ415"/>
  <c r="BJ407"/>
  <c r="BJ399"/>
  <c r="BJ391"/>
  <c r="BJ383"/>
  <c r="BJ375"/>
  <c r="BJ367"/>
  <c r="BJ359"/>
  <c r="BJ351"/>
  <c r="BJ343"/>
  <c r="BJ335"/>
  <c r="BJ327"/>
  <c r="BJ319"/>
  <c r="BJ311"/>
  <c r="BJ303"/>
  <c r="BJ295"/>
  <c r="BJ287"/>
  <c r="BJ279"/>
  <c r="BJ271"/>
  <c r="BJ263"/>
  <c r="BJ255"/>
  <c r="BJ247"/>
  <c r="BJ239"/>
  <c r="BJ231"/>
  <c r="BJ223"/>
  <c r="BJ215"/>
  <c r="BJ207"/>
  <c r="BJ199"/>
  <c r="BB441"/>
  <c r="BB433"/>
  <c r="BB425"/>
  <c r="BB417"/>
  <c r="BB409"/>
  <c r="BB401"/>
  <c r="BB393"/>
  <c r="BB385"/>
  <c r="BB377"/>
  <c r="BB369"/>
  <c r="BB361"/>
  <c r="BB353"/>
  <c r="BB345"/>
  <c r="BB337"/>
  <c r="BB329"/>
  <c r="BB321"/>
  <c r="BB313"/>
  <c r="BB305"/>
  <c r="BB297"/>
  <c r="BB289"/>
  <c r="BB281"/>
  <c r="BB273"/>
  <c r="BB265"/>
  <c r="BB257"/>
  <c r="BB249"/>
  <c r="BB241"/>
  <c r="BB233"/>
  <c r="BB225"/>
  <c r="BB217"/>
  <c r="BB209"/>
  <c r="BB201"/>
  <c r="BB193"/>
  <c r="BB185"/>
  <c r="BB177"/>
  <c r="BB169"/>
  <c r="BB161"/>
  <c r="BB153"/>
  <c r="AT395"/>
  <c r="AT387"/>
  <c r="AT379"/>
  <c r="AT371"/>
  <c r="AT363"/>
  <c r="AT355"/>
  <c r="AT347"/>
  <c r="AT339"/>
  <c r="AT331"/>
  <c r="AT323"/>
  <c r="AT315"/>
  <c r="AT307"/>
  <c r="AT299"/>
  <c r="AT291"/>
  <c r="AT283"/>
  <c r="AT275"/>
  <c r="AT267"/>
  <c r="AT259"/>
  <c r="AT251"/>
  <c r="AT243"/>
  <c r="AT235"/>
  <c r="AT227"/>
  <c r="AT219"/>
  <c r="AT211"/>
  <c r="AT203"/>
  <c r="AT195"/>
  <c r="AT187"/>
  <c r="AT179"/>
  <c r="AT171"/>
  <c r="AT163"/>
  <c r="AT155"/>
  <c r="AT147"/>
  <c r="AT139"/>
  <c r="AT131"/>
  <c r="AT123"/>
  <c r="AT115"/>
  <c r="AT107"/>
  <c r="AL74"/>
  <c r="AL82"/>
  <c r="AL90"/>
  <c r="AL98"/>
  <c r="AL106"/>
  <c r="AL114"/>
  <c r="AL122"/>
  <c r="AL130"/>
  <c r="AL138"/>
  <c r="AL146"/>
  <c r="AL154"/>
  <c r="AL162"/>
  <c r="AL170"/>
  <c r="AL178"/>
  <c r="AL186"/>
  <c r="AL194"/>
  <c r="AL202"/>
  <c r="AL210"/>
  <c r="AL218"/>
  <c r="AL226"/>
  <c r="AL234"/>
  <c r="AL242"/>
  <c r="AL250"/>
  <c r="AL258"/>
  <c r="AL266"/>
  <c r="AL274"/>
  <c r="AL282"/>
  <c r="AL290"/>
  <c r="CH640"/>
  <c r="CH632"/>
  <c r="CH624"/>
  <c r="CH616"/>
  <c r="CH608"/>
  <c r="CH600"/>
  <c r="CH592"/>
  <c r="CH584"/>
  <c r="CH576"/>
  <c r="CH568"/>
  <c r="CH560"/>
  <c r="CH552"/>
  <c r="CH544"/>
  <c r="CH536"/>
  <c r="CH528"/>
  <c r="CH520"/>
  <c r="CH512"/>
  <c r="CH504"/>
  <c r="CH496"/>
  <c r="CH488"/>
  <c r="CH480"/>
  <c r="CH472"/>
  <c r="CH464"/>
  <c r="CH456"/>
  <c r="CH448"/>
  <c r="CH440"/>
  <c r="CH432"/>
  <c r="CH424"/>
  <c r="CH416"/>
  <c r="CH408"/>
  <c r="CH400"/>
  <c r="CH392"/>
  <c r="CH384"/>
  <c r="CH376"/>
  <c r="CH368"/>
  <c r="CH360"/>
  <c r="CH352"/>
  <c r="CH344"/>
  <c r="CJ344" s="1"/>
  <c r="CI344" s="1"/>
  <c r="BZ585"/>
  <c r="BZ577"/>
  <c r="BZ569"/>
  <c r="BZ561"/>
  <c r="BZ553"/>
  <c r="BZ545"/>
  <c r="BZ537"/>
  <c r="BZ529"/>
  <c r="BZ521"/>
  <c r="BZ513"/>
  <c r="BZ505"/>
  <c r="BZ497"/>
  <c r="BZ489"/>
  <c r="BZ481"/>
  <c r="BZ473"/>
  <c r="BZ465"/>
  <c r="BZ457"/>
  <c r="BZ449"/>
  <c r="BZ441"/>
  <c r="BZ433"/>
  <c r="BZ425"/>
  <c r="BZ417"/>
  <c r="BZ409"/>
  <c r="BZ401"/>
  <c r="BZ393"/>
  <c r="BZ385"/>
  <c r="BZ377"/>
  <c r="BZ369"/>
  <c r="BZ361"/>
  <c r="BZ353"/>
  <c r="BZ345"/>
  <c r="BZ337"/>
  <c r="BZ329"/>
  <c r="BZ321"/>
  <c r="BZ313"/>
  <c r="BZ305"/>
  <c r="BZ297"/>
  <c r="CB289"/>
  <c r="CA289" s="1"/>
  <c r="BR534"/>
  <c r="BR526"/>
  <c r="BR518"/>
  <c r="BR510"/>
  <c r="BR502"/>
  <c r="BR494"/>
  <c r="BR486"/>
  <c r="BR478"/>
  <c r="BR470"/>
  <c r="BR462"/>
  <c r="BR454"/>
  <c r="BR446"/>
  <c r="BR438"/>
  <c r="BR430"/>
  <c r="BR422"/>
  <c r="BR414"/>
  <c r="BR406"/>
  <c r="BR398"/>
  <c r="BR390"/>
  <c r="BR382"/>
  <c r="BR374"/>
  <c r="BR366"/>
  <c r="BR358"/>
  <c r="BR350"/>
  <c r="BR342"/>
  <c r="BR334"/>
  <c r="BR326"/>
  <c r="BR318"/>
  <c r="BR310"/>
  <c r="BR302"/>
  <c r="BR294"/>
  <c r="BR286"/>
  <c r="BR278"/>
  <c r="BR270"/>
  <c r="BR262"/>
  <c r="BR254"/>
  <c r="BR246"/>
  <c r="BR238"/>
  <c r="BT238" s="1"/>
  <c r="BS238" s="1"/>
  <c r="BJ488"/>
  <c r="BJ480"/>
  <c r="BJ472"/>
  <c r="BJ464"/>
  <c r="BJ456"/>
  <c r="BJ448"/>
  <c r="BJ440"/>
  <c r="BJ432"/>
  <c r="BJ424"/>
  <c r="BJ416"/>
  <c r="BJ408"/>
  <c r="BJ400"/>
  <c r="BJ392"/>
  <c r="BJ384"/>
  <c r="BJ376"/>
  <c r="BJ368"/>
  <c r="BJ360"/>
  <c r="BJ352"/>
  <c r="BJ344"/>
  <c r="BJ336"/>
  <c r="BJ328"/>
  <c r="BJ320"/>
  <c r="BJ312"/>
  <c r="BJ304"/>
  <c r="BJ296"/>
  <c r="BJ288"/>
  <c r="BJ280"/>
  <c r="BJ272"/>
  <c r="BJ264"/>
  <c r="BJ256"/>
  <c r="BJ248"/>
  <c r="BJ240"/>
  <c r="BJ232"/>
  <c r="BJ224"/>
  <c r="BJ216"/>
  <c r="BJ208"/>
  <c r="BJ200"/>
  <c r="BB442"/>
  <c r="BB434"/>
  <c r="BB426"/>
  <c r="BB418"/>
  <c r="BB410"/>
  <c r="BB402"/>
  <c r="BB394"/>
  <c r="BB386"/>
  <c r="BB378"/>
  <c r="BB370"/>
  <c r="BB362"/>
  <c r="BB354"/>
  <c r="BB346"/>
  <c r="BB338"/>
  <c r="BB330"/>
  <c r="BB322"/>
  <c r="BB314"/>
  <c r="BB306"/>
  <c r="BB298"/>
  <c r="BB290"/>
  <c r="BB282"/>
  <c r="BB274"/>
  <c r="BB266"/>
  <c r="BB258"/>
  <c r="BB250"/>
  <c r="BB242"/>
  <c r="BB234"/>
  <c r="BB226"/>
  <c r="BB218"/>
  <c r="BB210"/>
  <c r="BB202"/>
  <c r="BB194"/>
  <c r="BB186"/>
  <c r="BB178"/>
  <c r="BB170"/>
  <c r="BB162"/>
  <c r="BB154"/>
  <c r="AT396"/>
  <c r="AT388"/>
  <c r="AT380"/>
  <c r="AT372"/>
  <c r="AT364"/>
  <c r="AT356"/>
  <c r="AT348"/>
  <c r="AT340"/>
  <c r="AT332"/>
  <c r="AT324"/>
  <c r="AT316"/>
  <c r="AT308"/>
  <c r="AT300"/>
  <c r="AT292"/>
  <c r="AT284"/>
  <c r="AT276"/>
  <c r="AT268"/>
  <c r="AT260"/>
  <c r="AT252"/>
  <c r="AT244"/>
  <c r="AT236"/>
  <c r="AT228"/>
  <c r="AT220"/>
  <c r="AT212"/>
  <c r="AT204"/>
  <c r="AT196"/>
  <c r="AT188"/>
  <c r="AT180"/>
  <c r="AT172"/>
  <c r="AT164"/>
  <c r="AT156"/>
  <c r="AT148"/>
  <c r="AT140"/>
  <c r="AT132"/>
  <c r="AT124"/>
  <c r="AT116"/>
  <c r="AT108"/>
  <c r="AL73"/>
  <c r="AL81"/>
  <c r="AL89"/>
  <c r="AL97"/>
  <c r="AL105"/>
  <c r="AL113"/>
  <c r="AL121"/>
  <c r="AL129"/>
  <c r="AL137"/>
  <c r="AL145"/>
  <c r="AL153"/>
  <c r="AL161"/>
  <c r="AL169"/>
  <c r="AL177"/>
  <c r="AL185"/>
  <c r="AL193"/>
  <c r="AL201"/>
  <c r="AL209"/>
  <c r="AL217"/>
  <c r="AL225"/>
  <c r="AL233"/>
  <c r="AL241"/>
  <c r="AL249"/>
  <c r="AL257"/>
  <c r="AL265"/>
  <c r="AL273"/>
  <c r="AL281"/>
  <c r="AL289"/>
  <c r="CH641"/>
  <c r="CH633"/>
  <c r="CH625"/>
  <c r="CH617"/>
  <c r="CH609"/>
  <c r="CH601"/>
  <c r="CH593"/>
  <c r="CH585"/>
  <c r="CH577"/>
  <c r="CH569"/>
  <c r="CH561"/>
  <c r="CH553"/>
  <c r="CH545"/>
  <c r="CH537"/>
  <c r="CH529"/>
  <c r="CH521"/>
  <c r="CH513"/>
  <c r="CH505"/>
  <c r="CH497"/>
  <c r="CH489"/>
  <c r="CH481"/>
  <c r="CH473"/>
  <c r="CH465"/>
  <c r="CH457"/>
  <c r="CH449"/>
  <c r="CH441"/>
  <c r="CH433"/>
  <c r="CH425"/>
  <c r="CH417"/>
  <c r="CH409"/>
  <c r="CH401"/>
  <c r="CH393"/>
  <c r="CH385"/>
  <c r="CH377"/>
  <c r="CH369"/>
  <c r="CH361"/>
  <c r="CH353"/>
  <c r="CH345"/>
  <c r="BZ586"/>
  <c r="BZ578"/>
  <c r="BZ570"/>
  <c r="BZ562"/>
  <c r="BZ554"/>
  <c r="BZ546"/>
  <c r="BZ538"/>
  <c r="BZ530"/>
  <c r="BZ522"/>
  <c r="BZ514"/>
  <c r="BZ506"/>
  <c r="BZ498"/>
  <c r="BZ490"/>
  <c r="BZ482"/>
  <c r="BZ474"/>
  <c r="BZ466"/>
  <c r="BZ458"/>
  <c r="BZ450"/>
  <c r="BZ442"/>
  <c r="BZ434"/>
  <c r="BZ426"/>
  <c r="BZ418"/>
  <c r="BZ410"/>
  <c r="BZ402"/>
  <c r="BZ394"/>
  <c r="BZ386"/>
  <c r="BZ378"/>
  <c r="BZ370"/>
  <c r="BZ362"/>
  <c r="BZ354"/>
  <c r="BZ346"/>
  <c r="BZ338"/>
  <c r="BZ330"/>
  <c r="BZ322"/>
  <c r="BZ314"/>
  <c r="BZ306"/>
  <c r="BZ298"/>
  <c r="BZ290"/>
  <c r="BR535"/>
  <c r="BR527"/>
  <c r="BR519"/>
  <c r="BR511"/>
  <c r="BR503"/>
  <c r="BR495"/>
  <c r="BR487"/>
  <c r="BR479"/>
  <c r="BR471"/>
  <c r="BR463"/>
  <c r="BR455"/>
  <c r="BR447"/>
  <c r="BR439"/>
  <c r="BR431"/>
  <c r="BR423"/>
  <c r="BR415"/>
  <c r="BR407"/>
  <c r="BR399"/>
  <c r="BR391"/>
  <c r="BR383"/>
  <c r="BR375"/>
  <c r="BR367"/>
  <c r="BR359"/>
  <c r="BR351"/>
  <c r="BR343"/>
  <c r="BR335"/>
  <c r="BR327"/>
  <c r="BR319"/>
  <c r="BR311"/>
  <c r="BR303"/>
  <c r="BR295"/>
  <c r="BR287"/>
  <c r="BR279"/>
  <c r="BR271"/>
  <c r="BR263"/>
  <c r="BR255"/>
  <c r="BR247"/>
  <c r="BR239"/>
  <c r="BJ489"/>
  <c r="BJ481"/>
  <c r="BJ473"/>
  <c r="BJ465"/>
  <c r="BJ457"/>
  <c r="BJ449"/>
  <c r="BJ441"/>
  <c r="BJ433"/>
  <c r="BJ425"/>
  <c r="BJ417"/>
  <c r="BJ409"/>
  <c r="BJ401"/>
  <c r="BJ393"/>
  <c r="BJ385"/>
  <c r="BJ377"/>
  <c r="BJ369"/>
  <c r="BJ361"/>
  <c r="BJ353"/>
  <c r="BJ345"/>
  <c r="BJ337"/>
  <c r="BJ329"/>
  <c r="BJ321"/>
  <c r="BJ313"/>
  <c r="BJ305"/>
  <c r="BJ297"/>
  <c r="BJ289"/>
  <c r="BJ281"/>
  <c r="BJ273"/>
  <c r="BJ265"/>
  <c r="BJ257"/>
  <c r="BJ249"/>
  <c r="BJ241"/>
  <c r="BJ233"/>
  <c r="BJ225"/>
  <c r="BJ217"/>
  <c r="BJ209"/>
  <c r="BJ201"/>
  <c r="BJ193"/>
  <c r="BL193" s="1"/>
  <c r="BK193" s="1"/>
  <c r="BB443"/>
  <c r="BB435"/>
  <c r="BB427"/>
  <c r="BB419"/>
  <c r="BB411"/>
  <c r="BB403"/>
  <c r="BB395"/>
  <c r="BB387"/>
  <c r="BB379"/>
  <c r="BB371"/>
  <c r="BB363"/>
  <c r="BB355"/>
  <c r="BB347"/>
  <c r="BB339"/>
  <c r="BB331"/>
  <c r="BB323"/>
  <c r="BB315"/>
  <c r="BB307"/>
  <c r="BB299"/>
  <c r="BB291"/>
  <c r="BB283"/>
  <c r="BB275"/>
  <c r="BB267"/>
  <c r="BB259"/>
  <c r="BB251"/>
  <c r="BB243"/>
  <c r="BB235"/>
  <c r="BB227"/>
  <c r="BB219"/>
  <c r="BB211"/>
  <c r="BB203"/>
  <c r="BB195"/>
  <c r="BB187"/>
  <c r="BB179"/>
  <c r="BB171"/>
  <c r="BB163"/>
  <c r="BB155"/>
  <c r="BB148"/>
  <c r="BD148" s="1"/>
  <c r="BC148" s="1"/>
  <c r="AT397"/>
  <c r="AT389"/>
  <c r="AT381"/>
  <c r="AT373"/>
  <c r="AT365"/>
  <c r="AT357"/>
  <c r="AT349"/>
  <c r="AT341"/>
  <c r="AT333"/>
  <c r="AT325"/>
  <c r="AT317"/>
  <c r="AT309"/>
  <c r="AT301"/>
  <c r="AT293"/>
  <c r="AT285"/>
  <c r="AT277"/>
  <c r="AT269"/>
  <c r="AT261"/>
  <c r="AT253"/>
  <c r="AT245"/>
  <c r="AT237"/>
  <c r="AT229"/>
  <c r="AT221"/>
  <c r="AT213"/>
  <c r="AT205"/>
  <c r="AT197"/>
  <c r="AT189"/>
  <c r="AT181"/>
  <c r="AT173"/>
  <c r="AT165"/>
  <c r="AT157"/>
  <c r="AT149"/>
  <c r="AT141"/>
  <c r="AT133"/>
  <c r="AT125"/>
  <c r="AT117"/>
  <c r="AT109"/>
  <c r="AT101"/>
  <c r="AL72"/>
  <c r="AL80"/>
  <c r="AL88"/>
  <c r="AL96"/>
  <c r="AL104"/>
  <c r="AL112"/>
  <c r="AL120"/>
  <c r="AL128"/>
  <c r="AL136"/>
  <c r="AL144"/>
  <c r="AL152"/>
  <c r="AL160"/>
  <c r="AL168"/>
  <c r="AL176"/>
  <c r="AL184"/>
  <c r="AL192"/>
  <c r="AL200"/>
  <c r="AL208"/>
  <c r="AL216"/>
  <c r="AL224"/>
  <c r="AL232"/>
  <c r="AL240"/>
  <c r="AL248"/>
  <c r="AL256"/>
  <c r="AL264"/>
  <c r="AL272"/>
  <c r="AL280"/>
  <c r="AL288"/>
  <c r="CH642"/>
  <c r="CH634"/>
  <c r="CH626"/>
  <c r="CH618"/>
  <c r="CH610"/>
  <c r="CH602"/>
  <c r="CH594"/>
  <c r="CH586"/>
  <c r="CH578"/>
  <c r="CH570"/>
  <c r="CH562"/>
  <c r="CH554"/>
  <c r="CH546"/>
  <c r="CH538"/>
  <c r="CH530"/>
  <c r="CH522"/>
  <c r="CH514"/>
  <c r="CH506"/>
  <c r="CH498"/>
  <c r="CH490"/>
  <c r="CH482"/>
  <c r="CH474"/>
  <c r="CH466"/>
  <c r="CH458"/>
  <c r="CH450"/>
  <c r="CH442"/>
  <c r="CH434"/>
  <c r="CH426"/>
  <c r="CH418"/>
  <c r="CH410"/>
  <c r="CH402"/>
  <c r="CH394"/>
  <c r="CH386"/>
  <c r="CH378"/>
  <c r="CH370"/>
  <c r="CH362"/>
  <c r="CH354"/>
  <c r="CH346"/>
  <c r="BZ587"/>
  <c r="BZ579"/>
  <c r="BZ571"/>
  <c r="BZ563"/>
  <c r="BZ555"/>
  <c r="BZ547"/>
  <c r="BZ539"/>
  <c r="BZ531"/>
  <c r="BZ523"/>
  <c r="BZ515"/>
  <c r="BZ507"/>
  <c r="BZ499"/>
  <c r="BZ491"/>
  <c r="BZ483"/>
  <c r="BZ475"/>
  <c r="BZ467"/>
  <c r="BZ459"/>
  <c r="BZ451"/>
  <c r="BZ443"/>
  <c r="BZ435"/>
  <c r="BZ427"/>
  <c r="BZ419"/>
  <c r="BZ411"/>
  <c r="BZ403"/>
  <c r="BZ395"/>
  <c r="BZ387"/>
  <c r="BZ379"/>
  <c r="BZ371"/>
  <c r="BZ363"/>
  <c r="BZ355"/>
  <c r="BZ347"/>
  <c r="BZ339"/>
  <c r="BZ331"/>
  <c r="BZ323"/>
  <c r="BZ315"/>
  <c r="BZ307"/>
  <c r="BZ299"/>
  <c r="BZ291"/>
  <c r="BR536"/>
  <c r="BR528"/>
  <c r="BR520"/>
  <c r="BR512"/>
  <c r="BR504"/>
  <c r="BR496"/>
  <c r="BR488"/>
  <c r="BR480"/>
  <c r="BR472"/>
  <c r="BR464"/>
  <c r="BR456"/>
  <c r="BR448"/>
  <c r="BR440"/>
  <c r="BR432"/>
  <c r="BR424"/>
  <c r="BR416"/>
  <c r="BR408"/>
  <c r="BR400"/>
  <c r="BR392"/>
  <c r="BR384"/>
  <c r="BR376"/>
  <c r="BR368"/>
  <c r="BR360"/>
  <c r="BR352"/>
  <c r="BR344"/>
  <c r="BR336"/>
  <c r="BR328"/>
  <c r="BR320"/>
  <c r="BR312"/>
  <c r="BR304"/>
  <c r="BR296"/>
  <c r="BR288"/>
  <c r="BR280"/>
  <c r="BR272"/>
  <c r="BR264"/>
  <c r="BR256"/>
  <c r="BR248"/>
  <c r="BR240"/>
  <c r="BJ490"/>
  <c r="BJ482"/>
  <c r="BJ474"/>
  <c r="BJ466"/>
  <c r="BJ458"/>
  <c r="BJ450"/>
  <c r="BJ442"/>
  <c r="BJ434"/>
  <c r="BJ426"/>
  <c r="BJ418"/>
  <c r="BJ410"/>
  <c r="BJ402"/>
  <c r="BJ394"/>
  <c r="BJ386"/>
  <c r="BJ378"/>
  <c r="BJ370"/>
  <c r="BJ362"/>
  <c r="BJ354"/>
  <c r="BJ346"/>
  <c r="BJ338"/>
  <c r="BJ330"/>
  <c r="BJ322"/>
  <c r="BJ314"/>
  <c r="BJ306"/>
  <c r="BJ298"/>
  <c r="BJ290"/>
  <c r="BJ282"/>
  <c r="BJ274"/>
  <c r="BJ266"/>
  <c r="BJ258"/>
  <c r="BJ250"/>
  <c r="BJ242"/>
  <c r="BJ234"/>
  <c r="BJ226"/>
  <c r="BJ218"/>
  <c r="BJ210"/>
  <c r="BJ202"/>
  <c r="BJ194"/>
  <c r="BB444"/>
  <c r="BB436"/>
  <c r="BB428"/>
  <c r="BB420"/>
  <c r="BB412"/>
  <c r="BB404"/>
  <c r="BB396"/>
  <c r="BB388"/>
  <c r="BB380"/>
  <c r="BB372"/>
  <c r="BB364"/>
  <c r="BB356"/>
  <c r="BB348"/>
  <c r="BB340"/>
  <c r="BB332"/>
  <c r="BB324"/>
  <c r="BB316"/>
  <c r="BB308"/>
  <c r="BB300"/>
  <c r="BB292"/>
  <c r="BB284"/>
  <c r="BB276"/>
  <c r="BB268"/>
  <c r="BB260"/>
  <c r="BB252"/>
  <c r="BB244"/>
  <c r="BB236"/>
  <c r="BB228"/>
  <c r="BB220"/>
  <c r="BB212"/>
  <c r="BB204"/>
  <c r="BB196"/>
  <c r="BB188"/>
  <c r="BB180"/>
  <c r="BB172"/>
  <c r="BB164"/>
  <c r="BB156"/>
  <c r="AT398"/>
  <c r="AT390"/>
  <c r="AT382"/>
  <c r="AT374"/>
  <c r="AT366"/>
  <c r="AT358"/>
  <c r="AT350"/>
  <c r="AT342"/>
  <c r="AT334"/>
  <c r="AT326"/>
  <c r="AT318"/>
  <c r="AT310"/>
  <c r="AT302"/>
  <c r="AT294"/>
  <c r="AT286"/>
  <c r="AT278"/>
  <c r="AT270"/>
  <c r="AT262"/>
  <c r="AT254"/>
  <c r="AT246"/>
  <c r="AT238"/>
  <c r="AT230"/>
  <c r="AT222"/>
  <c r="AT214"/>
  <c r="AT206"/>
  <c r="AT198"/>
  <c r="AT190"/>
  <c r="AT182"/>
  <c r="AT174"/>
  <c r="AT166"/>
  <c r="AT158"/>
  <c r="AT150"/>
  <c r="AT142"/>
  <c r="AT134"/>
  <c r="AT126"/>
  <c r="AT118"/>
  <c r="AT110"/>
  <c r="AT102"/>
  <c r="AL71"/>
  <c r="AL79"/>
  <c r="AL87"/>
  <c r="AL95"/>
  <c r="AL103"/>
  <c r="AL111"/>
  <c r="AL119"/>
  <c r="AL127"/>
  <c r="AL135"/>
  <c r="AL143"/>
  <c r="AL151"/>
  <c r="AL159"/>
  <c r="AL167"/>
  <c r="AL175"/>
  <c r="AL183"/>
  <c r="AL191"/>
  <c r="AL199"/>
  <c r="AL207"/>
  <c r="AL215"/>
  <c r="AL223"/>
  <c r="AL231"/>
  <c r="AL239"/>
  <c r="AL247"/>
  <c r="AL255"/>
  <c r="AL263"/>
  <c r="AL271"/>
  <c r="AL279"/>
  <c r="AL287"/>
  <c r="CH643"/>
  <c r="CH635"/>
  <c r="CH627"/>
  <c r="CH619"/>
  <c r="CH611"/>
  <c r="CH603"/>
  <c r="CH595"/>
  <c r="CH587"/>
  <c r="CH579"/>
  <c r="CH571"/>
  <c r="CH563"/>
  <c r="CH555"/>
  <c r="CH547"/>
  <c r="CH539"/>
  <c r="CH531"/>
  <c r="CH523"/>
  <c r="CH515"/>
  <c r="CH507"/>
  <c r="CH499"/>
  <c r="CH491"/>
  <c r="CH483"/>
  <c r="CH475"/>
  <c r="CH467"/>
  <c r="CH459"/>
  <c r="CH451"/>
  <c r="CH443"/>
  <c r="CH435"/>
  <c r="CH427"/>
  <c r="CH419"/>
  <c r="CH411"/>
  <c r="CH403"/>
  <c r="CH395"/>
  <c r="CH387"/>
  <c r="CH379"/>
  <c r="CH371"/>
  <c r="CH363"/>
  <c r="CH355"/>
  <c r="CH347"/>
  <c r="BZ588"/>
  <c r="BZ580"/>
  <c r="BZ572"/>
  <c r="BZ564"/>
  <c r="BZ556"/>
  <c r="BZ548"/>
  <c r="BZ540"/>
  <c r="BZ532"/>
  <c r="BZ524"/>
  <c r="BZ516"/>
  <c r="BZ508"/>
  <c r="BZ500"/>
  <c r="BZ492"/>
  <c r="BZ484"/>
  <c r="BZ476"/>
  <c r="BZ468"/>
  <c r="BZ460"/>
  <c r="BZ452"/>
  <c r="BZ444"/>
  <c r="BZ436"/>
  <c r="BZ428"/>
  <c r="BZ420"/>
  <c r="BZ412"/>
  <c r="BZ404"/>
  <c r="BZ396"/>
  <c r="BZ388"/>
  <c r="BZ380"/>
  <c r="BZ372"/>
  <c r="BZ364"/>
  <c r="BZ356"/>
  <c r="BZ348"/>
  <c r="BZ340"/>
  <c r="BZ332"/>
  <c r="BZ324"/>
  <c r="BZ316"/>
  <c r="BZ308"/>
  <c r="BZ300"/>
  <c r="BZ292"/>
  <c r="BR537"/>
  <c r="BR529"/>
  <c r="BR521"/>
  <c r="BR513"/>
  <c r="BR505"/>
  <c r="BR497"/>
  <c r="BR489"/>
  <c r="BR481"/>
  <c r="BR473"/>
  <c r="BR465"/>
  <c r="BR457"/>
  <c r="BR449"/>
  <c r="BR441"/>
  <c r="BR433"/>
  <c r="BR425"/>
  <c r="BR417"/>
  <c r="BR409"/>
  <c r="BR401"/>
  <c r="BR393"/>
  <c r="BR385"/>
  <c r="BR377"/>
  <c r="BR369"/>
  <c r="BR361"/>
  <c r="BR353"/>
  <c r="BR345"/>
  <c r="BR337"/>
  <c r="BR329"/>
  <c r="BR321"/>
  <c r="BR313"/>
  <c r="BR305"/>
  <c r="BR297"/>
  <c r="BR289"/>
  <c r="BR281"/>
  <c r="BR273"/>
  <c r="BR265"/>
  <c r="BR257"/>
  <c r="BR249"/>
  <c r="BR241"/>
  <c r="BJ491"/>
  <c r="BJ483"/>
  <c r="BJ475"/>
  <c r="BJ467"/>
  <c r="BJ459"/>
  <c r="BJ451"/>
  <c r="BJ443"/>
  <c r="BJ435"/>
  <c r="BJ427"/>
  <c r="BJ419"/>
  <c r="BJ411"/>
  <c r="BJ403"/>
  <c r="BJ395"/>
  <c r="BJ387"/>
  <c r="BJ379"/>
  <c r="BJ371"/>
  <c r="BJ363"/>
  <c r="BJ355"/>
  <c r="BJ347"/>
  <c r="BJ339"/>
  <c r="BJ331"/>
  <c r="BJ323"/>
  <c r="BJ315"/>
  <c r="BJ307"/>
  <c r="BJ299"/>
  <c r="BJ291"/>
  <c r="BJ283"/>
  <c r="BJ275"/>
  <c r="BJ267"/>
  <c r="BJ259"/>
  <c r="BJ251"/>
  <c r="BJ243"/>
  <c r="BJ235"/>
  <c r="BJ227"/>
  <c r="BJ219"/>
  <c r="BJ211"/>
  <c r="BJ203"/>
  <c r="BJ195"/>
  <c r="BB445"/>
  <c r="BB437"/>
  <c r="BB429"/>
  <c r="BB421"/>
  <c r="BB413"/>
  <c r="BB405"/>
  <c r="BB397"/>
  <c r="BB389"/>
  <c r="BB381"/>
  <c r="BB373"/>
  <c r="BB365"/>
  <c r="BB357"/>
  <c r="BB349"/>
  <c r="BB341"/>
  <c r="BB333"/>
  <c r="BB325"/>
  <c r="BB317"/>
  <c r="BB309"/>
  <c r="BB301"/>
  <c r="BB293"/>
  <c r="BB285"/>
  <c r="BB277"/>
  <c r="BB269"/>
  <c r="BB261"/>
  <c r="BB253"/>
  <c r="BB245"/>
  <c r="BB237"/>
  <c r="BB229"/>
  <c r="BB221"/>
  <c r="BB213"/>
  <c r="BB205"/>
  <c r="BB197"/>
  <c r="BB189"/>
  <c r="BB181"/>
  <c r="BB173"/>
  <c r="BB165"/>
  <c r="BB157"/>
  <c r="BB149"/>
  <c r="AT399"/>
  <c r="AT391"/>
  <c r="AT383"/>
  <c r="AT375"/>
  <c r="AT367"/>
  <c r="AT359"/>
  <c r="AT351"/>
  <c r="AT343"/>
  <c r="AT335"/>
  <c r="AT327"/>
  <c r="AT319"/>
  <c r="AT311"/>
  <c r="AT303"/>
  <c r="AT295"/>
  <c r="AT287"/>
  <c r="AT279"/>
  <c r="AT271"/>
  <c r="AT263"/>
  <c r="AT255"/>
  <c r="AT247"/>
  <c r="AT239"/>
  <c r="AT231"/>
  <c r="AT223"/>
  <c r="AT215"/>
  <c r="AT207"/>
  <c r="AT199"/>
  <c r="AT191"/>
  <c r="AT183"/>
  <c r="AT175"/>
  <c r="AT167"/>
  <c r="AT159"/>
  <c r="AT151"/>
  <c r="AT143"/>
  <c r="AT135"/>
  <c r="AT127"/>
  <c r="AT119"/>
  <c r="AT111"/>
  <c r="AT103"/>
  <c r="AL78"/>
  <c r="AL86"/>
  <c r="AL94"/>
  <c r="AL102"/>
  <c r="AL110"/>
  <c r="AL118"/>
  <c r="AL126"/>
  <c r="AL134"/>
  <c r="AL142"/>
  <c r="AL150"/>
  <c r="AL158"/>
  <c r="AL166"/>
  <c r="AL174"/>
  <c r="AL182"/>
  <c r="AL190"/>
  <c r="AL198"/>
  <c r="AL206"/>
  <c r="AL214"/>
  <c r="AL222"/>
  <c r="AL230"/>
  <c r="AL238"/>
  <c r="AL246"/>
  <c r="AL254"/>
  <c r="AL262"/>
  <c r="AL270"/>
  <c r="AL278"/>
  <c r="AL286"/>
  <c r="AL294"/>
  <c r="AL368"/>
  <c r="AL360"/>
  <c r="AL352"/>
  <c r="AL344"/>
  <c r="AL336"/>
  <c r="AL328"/>
  <c r="AL320"/>
  <c r="AL312"/>
  <c r="AL304"/>
  <c r="AL296"/>
  <c r="AZ149"/>
  <c r="AZ150" s="1"/>
  <c r="BA150" s="1"/>
  <c r="BD150" s="1"/>
  <c r="BC150" s="1"/>
  <c r="CF345"/>
  <c r="BX290"/>
  <c r="BP239"/>
  <c r="BH194"/>
  <c r="D413"/>
  <c r="D405"/>
  <c r="D397"/>
  <c r="D389"/>
  <c r="D381"/>
  <c r="D373"/>
  <c r="D365"/>
  <c r="D357"/>
  <c r="D349"/>
  <c r="D341"/>
  <c r="D333"/>
  <c r="D325"/>
  <c r="D317"/>
  <c r="D309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AP98" s="1"/>
  <c r="D93"/>
  <c r="D85"/>
  <c r="D77"/>
  <c r="D69"/>
  <c r="D61"/>
  <c r="D53"/>
  <c r="D45"/>
  <c r="D37"/>
  <c r="D29"/>
  <c r="D21"/>
  <c r="Q18" s="1"/>
  <c r="R18" s="1"/>
  <c r="D13"/>
  <c r="D417"/>
  <c r="D409"/>
  <c r="D401"/>
  <c r="D393"/>
  <c r="D385"/>
  <c r="D415"/>
  <c r="D407"/>
  <c r="D399"/>
  <c r="D391"/>
  <c r="D383"/>
  <c r="D375"/>
  <c r="D367"/>
  <c r="D359"/>
  <c r="D351"/>
  <c r="D343"/>
  <c r="D335"/>
  <c r="D327"/>
  <c r="D319"/>
  <c r="D311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AH68" s="1"/>
  <c r="D63"/>
  <c r="D55"/>
  <c r="D47"/>
  <c r="D39"/>
  <c r="D31"/>
  <c r="D23"/>
  <c r="D15"/>
  <c r="Q120"/>
  <c r="I106"/>
  <c r="Q70"/>
  <c r="I56"/>
  <c r="F7" i="4"/>
  <c r="G7" s="1"/>
  <c r="H7" s="1"/>
  <c r="I7" s="1"/>
  <c r="J7" s="1"/>
  <c r="K7" s="1"/>
  <c r="L7" s="1"/>
  <c r="M7" s="1"/>
  <c r="N7" s="1"/>
  <c r="O7" s="1"/>
  <c r="P7" s="1"/>
  <c r="H148" i="5"/>
  <c r="H164"/>
  <c r="H300"/>
  <c r="H212"/>
  <c r="H100"/>
  <c r="H8"/>
  <c r="H220"/>
  <c r="H116"/>
  <c r="H20"/>
  <c r="H228"/>
  <c r="H124"/>
  <c r="H36"/>
  <c r="H292"/>
  <c r="H180"/>
  <c r="H92"/>
  <c r="H284"/>
  <c r="H188"/>
  <c r="H108"/>
  <c r="H28"/>
  <c r="H260"/>
  <c r="H196"/>
  <c r="H132"/>
  <c r="H68"/>
  <c r="H268"/>
  <c r="H204"/>
  <c r="H140"/>
  <c r="H76"/>
  <c r="H12"/>
  <c r="L12" s="1"/>
  <c r="U317"/>
  <c r="U309"/>
  <c r="U301"/>
  <c r="U293"/>
  <c r="U285"/>
  <c r="U277"/>
  <c r="U269"/>
  <c r="U261"/>
  <c r="U253"/>
  <c r="U245"/>
  <c r="U237"/>
  <c r="U229"/>
  <c r="U221"/>
  <c r="U213"/>
  <c r="U205"/>
  <c r="U197"/>
  <c r="U189"/>
  <c r="U181"/>
  <c r="U173"/>
  <c r="U165"/>
  <c r="U157"/>
  <c r="U149"/>
  <c r="U141"/>
  <c r="U133"/>
  <c r="U125"/>
  <c r="U117"/>
  <c r="U109"/>
  <c r="U101"/>
  <c r="U93"/>
  <c r="U85"/>
  <c r="U77"/>
  <c r="U69"/>
  <c r="U61"/>
  <c r="U53"/>
  <c r="U45"/>
  <c r="U37"/>
  <c r="U29"/>
  <c r="AD46"/>
  <c r="AD54"/>
  <c r="AD62"/>
  <c r="AD70"/>
  <c r="AD78"/>
  <c r="AD86"/>
  <c r="AD94"/>
  <c r="AD102"/>
  <c r="AD110"/>
  <c r="AD118"/>
  <c r="AD126"/>
  <c r="AD134"/>
  <c r="AD142"/>
  <c r="AD150"/>
  <c r="AD158"/>
  <c r="AD166"/>
  <c r="AD174"/>
  <c r="AD182"/>
  <c r="AD190"/>
  <c r="AD198"/>
  <c r="AD206"/>
  <c r="AD214"/>
  <c r="AD222"/>
  <c r="AD230"/>
  <c r="AD238"/>
  <c r="AD246"/>
  <c r="AD254"/>
  <c r="AD262"/>
  <c r="AD270"/>
  <c r="AD278"/>
  <c r="AD286"/>
  <c r="AD294"/>
  <c r="AD302"/>
  <c r="AD310"/>
  <c r="AD318"/>
  <c r="AD326"/>
  <c r="AD334"/>
  <c r="AD342"/>
  <c r="U318"/>
  <c r="U310"/>
  <c r="U302"/>
  <c r="U294"/>
  <c r="U286"/>
  <c r="U278"/>
  <c r="U270"/>
  <c r="U262"/>
  <c r="U254"/>
  <c r="U246"/>
  <c r="U238"/>
  <c r="U230"/>
  <c r="U222"/>
  <c r="U214"/>
  <c r="U206"/>
  <c r="U198"/>
  <c r="U190"/>
  <c r="U182"/>
  <c r="U174"/>
  <c r="U166"/>
  <c r="U158"/>
  <c r="U150"/>
  <c r="U142"/>
  <c r="U134"/>
  <c r="U126"/>
  <c r="U118"/>
  <c r="U110"/>
  <c r="U102"/>
  <c r="U94"/>
  <c r="U86"/>
  <c r="U78"/>
  <c r="U70"/>
  <c r="U62"/>
  <c r="U54"/>
  <c r="U46"/>
  <c r="U38"/>
  <c r="U30"/>
  <c r="U22"/>
  <c r="AD45"/>
  <c r="AD53"/>
  <c r="AD61"/>
  <c r="AD69"/>
  <c r="AD77"/>
  <c r="AD85"/>
  <c r="AD93"/>
  <c r="AD101"/>
  <c r="AD109"/>
  <c r="AD117"/>
  <c r="AD125"/>
  <c r="AD133"/>
  <c r="AD141"/>
  <c r="AD149"/>
  <c r="AD157"/>
  <c r="AD165"/>
  <c r="AD173"/>
  <c r="AD181"/>
  <c r="AD189"/>
  <c r="AD197"/>
  <c r="AD205"/>
  <c r="AD213"/>
  <c r="AD221"/>
  <c r="AD229"/>
  <c r="AD237"/>
  <c r="AD245"/>
  <c r="AD253"/>
  <c r="AD261"/>
  <c r="AD269"/>
  <c r="AD277"/>
  <c r="AD285"/>
  <c r="AD293"/>
  <c r="AD301"/>
  <c r="AD309"/>
  <c r="AD317"/>
  <c r="AD325"/>
  <c r="AD333"/>
  <c r="AD341"/>
  <c r="U319"/>
  <c r="U311"/>
  <c r="U303"/>
  <c r="U295"/>
  <c r="U287"/>
  <c r="U279"/>
  <c r="U271"/>
  <c r="U263"/>
  <c r="U255"/>
  <c r="U247"/>
  <c r="U239"/>
  <c r="U231"/>
  <c r="U223"/>
  <c r="U215"/>
  <c r="U207"/>
  <c r="U199"/>
  <c r="U191"/>
  <c r="U183"/>
  <c r="U175"/>
  <c r="U167"/>
  <c r="U159"/>
  <c r="U151"/>
  <c r="U143"/>
  <c r="U135"/>
  <c r="U127"/>
  <c r="U119"/>
  <c r="U111"/>
  <c r="U103"/>
  <c r="U95"/>
  <c r="U87"/>
  <c r="U79"/>
  <c r="U71"/>
  <c r="U63"/>
  <c r="U55"/>
  <c r="U47"/>
  <c r="U39"/>
  <c r="U31"/>
  <c r="U23"/>
  <c r="AD44"/>
  <c r="AD52"/>
  <c r="AD60"/>
  <c r="AD68"/>
  <c r="AD76"/>
  <c r="AD84"/>
  <c r="AD92"/>
  <c r="AD100"/>
  <c r="AD108"/>
  <c r="AD116"/>
  <c r="AD124"/>
  <c r="AD132"/>
  <c r="AD140"/>
  <c r="AD148"/>
  <c r="AD156"/>
  <c r="AD164"/>
  <c r="AD172"/>
  <c r="AD180"/>
  <c r="AD188"/>
  <c r="AD196"/>
  <c r="AD204"/>
  <c r="AD212"/>
  <c r="AD220"/>
  <c r="AD228"/>
  <c r="AD236"/>
  <c r="AD244"/>
  <c r="AD252"/>
  <c r="AD260"/>
  <c r="AD268"/>
  <c r="AD276"/>
  <c r="AD284"/>
  <c r="AD292"/>
  <c r="AD300"/>
  <c r="AD308"/>
  <c r="AD316"/>
  <c r="AD324"/>
  <c r="AD332"/>
  <c r="AD340"/>
  <c r="U320"/>
  <c r="U312"/>
  <c r="U304"/>
  <c r="U296"/>
  <c r="U288"/>
  <c r="U280"/>
  <c r="U272"/>
  <c r="U264"/>
  <c r="U256"/>
  <c r="U248"/>
  <c r="U240"/>
  <c r="U232"/>
  <c r="U224"/>
  <c r="U216"/>
  <c r="U208"/>
  <c r="U200"/>
  <c r="U192"/>
  <c r="U184"/>
  <c r="U176"/>
  <c r="U168"/>
  <c r="U160"/>
  <c r="U152"/>
  <c r="U144"/>
  <c r="U136"/>
  <c r="U128"/>
  <c r="U120"/>
  <c r="U112"/>
  <c r="U104"/>
  <c r="U96"/>
  <c r="U88"/>
  <c r="U80"/>
  <c r="U72"/>
  <c r="U64"/>
  <c r="U56"/>
  <c r="U48"/>
  <c r="U40"/>
  <c r="U32"/>
  <c r="U24"/>
  <c r="AD51"/>
  <c r="AD59"/>
  <c r="AD67"/>
  <c r="AD75"/>
  <c r="AD83"/>
  <c r="AD91"/>
  <c r="AD99"/>
  <c r="AD107"/>
  <c r="AD115"/>
  <c r="AD123"/>
  <c r="AD131"/>
  <c r="AD139"/>
  <c r="AD147"/>
  <c r="AD155"/>
  <c r="AD163"/>
  <c r="AD171"/>
  <c r="AD179"/>
  <c r="AD187"/>
  <c r="AD195"/>
  <c r="AD203"/>
  <c r="AD211"/>
  <c r="AD219"/>
  <c r="AD227"/>
  <c r="AD235"/>
  <c r="AD243"/>
  <c r="AD251"/>
  <c r="AD259"/>
  <c r="AD267"/>
  <c r="AD275"/>
  <c r="AD283"/>
  <c r="AD291"/>
  <c r="AD299"/>
  <c r="AD307"/>
  <c r="AD315"/>
  <c r="AD323"/>
  <c r="AD331"/>
  <c r="AD339"/>
  <c r="U313"/>
  <c r="U305"/>
  <c r="U297"/>
  <c r="U289"/>
  <c r="U281"/>
  <c r="U273"/>
  <c r="U265"/>
  <c r="U257"/>
  <c r="U249"/>
  <c r="U241"/>
  <c r="U233"/>
  <c r="U225"/>
  <c r="U217"/>
  <c r="U209"/>
  <c r="U201"/>
  <c r="U193"/>
  <c r="U185"/>
  <c r="U177"/>
  <c r="U169"/>
  <c r="U161"/>
  <c r="U153"/>
  <c r="U145"/>
  <c r="U137"/>
  <c r="U129"/>
  <c r="U121"/>
  <c r="U113"/>
  <c r="U105"/>
  <c r="U97"/>
  <c r="U89"/>
  <c r="U81"/>
  <c r="U73"/>
  <c r="U65"/>
  <c r="U57"/>
  <c r="U49"/>
  <c r="U41"/>
  <c r="U33"/>
  <c r="U25"/>
  <c r="AD43"/>
  <c r="AD50"/>
  <c r="AD58"/>
  <c r="AD66"/>
  <c r="AD74"/>
  <c r="AD82"/>
  <c r="AD90"/>
  <c r="AD98"/>
  <c r="AD106"/>
  <c r="AD114"/>
  <c r="AD122"/>
  <c r="AD130"/>
  <c r="AD138"/>
  <c r="AD146"/>
  <c r="AD154"/>
  <c r="AD162"/>
  <c r="AD170"/>
  <c r="AD178"/>
  <c r="AD186"/>
  <c r="AD194"/>
  <c r="AD202"/>
  <c r="AD210"/>
  <c r="AD218"/>
  <c r="AD226"/>
  <c r="AD234"/>
  <c r="AD242"/>
  <c r="AD250"/>
  <c r="AD258"/>
  <c r="AD266"/>
  <c r="AD274"/>
  <c r="AD282"/>
  <c r="AD290"/>
  <c r="AD298"/>
  <c r="AD306"/>
  <c r="AD314"/>
  <c r="AD322"/>
  <c r="AD330"/>
  <c r="AD338"/>
  <c r="U314"/>
  <c r="U306"/>
  <c r="U298"/>
  <c r="U290"/>
  <c r="U282"/>
  <c r="U274"/>
  <c r="U266"/>
  <c r="U258"/>
  <c r="U250"/>
  <c r="U242"/>
  <c r="U234"/>
  <c r="U226"/>
  <c r="U218"/>
  <c r="U210"/>
  <c r="U202"/>
  <c r="U194"/>
  <c r="U186"/>
  <c r="U178"/>
  <c r="U170"/>
  <c r="U162"/>
  <c r="U154"/>
  <c r="U146"/>
  <c r="U138"/>
  <c r="U130"/>
  <c r="U122"/>
  <c r="U114"/>
  <c r="U106"/>
  <c r="U98"/>
  <c r="U90"/>
  <c r="U82"/>
  <c r="U74"/>
  <c r="U66"/>
  <c r="U58"/>
  <c r="U50"/>
  <c r="U42"/>
  <c r="U34"/>
  <c r="U26"/>
  <c r="AD49"/>
  <c r="AD57"/>
  <c r="AD65"/>
  <c r="AD73"/>
  <c r="AD81"/>
  <c r="AD89"/>
  <c r="AD97"/>
  <c r="AD105"/>
  <c r="AD113"/>
  <c r="AD121"/>
  <c r="AD129"/>
  <c r="AD137"/>
  <c r="AD145"/>
  <c r="AD153"/>
  <c r="AD161"/>
  <c r="AD169"/>
  <c r="AD177"/>
  <c r="AD185"/>
  <c r="AD193"/>
  <c r="AD201"/>
  <c r="AD209"/>
  <c r="AD217"/>
  <c r="AD225"/>
  <c r="AD233"/>
  <c r="AD241"/>
  <c r="AD249"/>
  <c r="AD257"/>
  <c r="AD265"/>
  <c r="AD273"/>
  <c r="AD281"/>
  <c r="AD289"/>
  <c r="AD297"/>
  <c r="AD305"/>
  <c r="AD313"/>
  <c r="AD321"/>
  <c r="AD329"/>
  <c r="AD337"/>
  <c r="U315"/>
  <c r="U307"/>
  <c r="U299"/>
  <c r="U291"/>
  <c r="U283"/>
  <c r="U275"/>
  <c r="U267"/>
  <c r="U259"/>
  <c r="U251"/>
  <c r="U243"/>
  <c r="U235"/>
  <c r="U227"/>
  <c r="U219"/>
  <c r="U211"/>
  <c r="U203"/>
  <c r="U195"/>
  <c r="U187"/>
  <c r="U179"/>
  <c r="U171"/>
  <c r="U163"/>
  <c r="U155"/>
  <c r="U147"/>
  <c r="U139"/>
  <c r="U131"/>
  <c r="U123"/>
  <c r="U115"/>
  <c r="U107"/>
  <c r="U99"/>
  <c r="U91"/>
  <c r="U83"/>
  <c r="U75"/>
  <c r="U67"/>
  <c r="U59"/>
  <c r="U51"/>
  <c r="U43"/>
  <c r="U35"/>
  <c r="U27"/>
  <c r="AD48"/>
  <c r="AD56"/>
  <c r="AD64"/>
  <c r="AD72"/>
  <c r="AD80"/>
  <c r="AD88"/>
  <c r="AD96"/>
  <c r="AD104"/>
  <c r="AD112"/>
  <c r="AD120"/>
  <c r="AD128"/>
  <c r="AD136"/>
  <c r="AD144"/>
  <c r="AD152"/>
  <c r="AD160"/>
  <c r="AD168"/>
  <c r="AD176"/>
  <c r="AD184"/>
  <c r="AD192"/>
  <c r="AD200"/>
  <c r="AD208"/>
  <c r="AD216"/>
  <c r="AD224"/>
  <c r="AD232"/>
  <c r="AD240"/>
  <c r="AD248"/>
  <c r="AD256"/>
  <c r="AD264"/>
  <c r="AD272"/>
  <c r="AD280"/>
  <c r="AD288"/>
  <c r="AD296"/>
  <c r="AD304"/>
  <c r="AD312"/>
  <c r="AD320"/>
  <c r="AD328"/>
  <c r="AD336"/>
  <c r="U316"/>
  <c r="U308"/>
  <c r="U300"/>
  <c r="U292"/>
  <c r="U284"/>
  <c r="U276"/>
  <c r="U268"/>
  <c r="U260"/>
  <c r="U252"/>
  <c r="U244"/>
  <c r="U236"/>
  <c r="U228"/>
  <c r="U220"/>
  <c r="U212"/>
  <c r="U204"/>
  <c r="U196"/>
  <c r="U188"/>
  <c r="U180"/>
  <c r="U172"/>
  <c r="U164"/>
  <c r="U156"/>
  <c r="U148"/>
  <c r="U140"/>
  <c r="U132"/>
  <c r="U124"/>
  <c r="U116"/>
  <c r="U108"/>
  <c r="U100"/>
  <c r="U92"/>
  <c r="U84"/>
  <c r="U76"/>
  <c r="U68"/>
  <c r="U60"/>
  <c r="U52"/>
  <c r="U44"/>
  <c r="U36"/>
  <c r="U28"/>
  <c r="AD47"/>
  <c r="AD55"/>
  <c r="AD63"/>
  <c r="AD71"/>
  <c r="AD79"/>
  <c r="AD87"/>
  <c r="AD95"/>
  <c r="AD103"/>
  <c r="AD111"/>
  <c r="AD119"/>
  <c r="AD127"/>
  <c r="AD135"/>
  <c r="AD143"/>
  <c r="AD151"/>
  <c r="AD159"/>
  <c r="AD167"/>
  <c r="AD175"/>
  <c r="AD183"/>
  <c r="AD191"/>
  <c r="AD199"/>
  <c r="AD207"/>
  <c r="AD215"/>
  <c r="AD223"/>
  <c r="AD231"/>
  <c r="AD239"/>
  <c r="AD247"/>
  <c r="AD255"/>
  <c r="AD263"/>
  <c r="AD271"/>
  <c r="AD279"/>
  <c r="AD287"/>
  <c r="AD295"/>
  <c r="AD303"/>
  <c r="AD311"/>
  <c r="AD319"/>
  <c r="AD327"/>
  <c r="AD335"/>
  <c r="E528"/>
  <c r="F528" s="1"/>
  <c r="E464"/>
  <c r="F464" s="1"/>
  <c r="E400"/>
  <c r="F400" s="1"/>
  <c r="E336"/>
  <c r="F336" s="1"/>
  <c r="E272"/>
  <c r="F272" s="1"/>
  <c r="E208"/>
  <c r="F208" s="1"/>
  <c r="E144"/>
  <c r="F144" s="1"/>
  <c r="E80"/>
  <c r="F80" s="1"/>
  <c r="E536"/>
  <c r="F536" s="1"/>
  <c r="E472"/>
  <c r="F472" s="1"/>
  <c r="E408"/>
  <c r="F408" s="1"/>
  <c r="E344"/>
  <c r="E280"/>
  <c r="F280" s="1"/>
  <c r="E216"/>
  <c r="F216" s="1"/>
  <c r="E152"/>
  <c r="F152" s="1"/>
  <c r="E88"/>
  <c r="F88" s="1"/>
  <c r="L11"/>
  <c r="E544"/>
  <c r="F544" s="1"/>
  <c r="E480"/>
  <c r="F480" s="1"/>
  <c r="E416"/>
  <c r="F416" s="1"/>
  <c r="E352"/>
  <c r="F352" s="1"/>
  <c r="E288"/>
  <c r="F288" s="1"/>
  <c r="E224"/>
  <c r="F224" s="1"/>
  <c r="E160"/>
  <c r="F160" s="1"/>
  <c r="E96"/>
  <c r="F96" s="1"/>
  <c r="E488"/>
  <c r="F488" s="1"/>
  <c r="E424"/>
  <c r="F424" s="1"/>
  <c r="E360"/>
  <c r="F360" s="1"/>
  <c r="E296"/>
  <c r="F296" s="1"/>
  <c r="E232"/>
  <c r="F232" s="1"/>
  <c r="E168"/>
  <c r="F168" s="1"/>
  <c r="E104"/>
  <c r="F104" s="1"/>
  <c r="E40"/>
  <c r="F40" s="1"/>
  <c r="E496"/>
  <c r="F496" s="1"/>
  <c r="E432"/>
  <c r="F432" s="1"/>
  <c r="E368"/>
  <c r="F368" s="1"/>
  <c r="E304"/>
  <c r="F304" s="1"/>
  <c r="E240"/>
  <c r="F240" s="1"/>
  <c r="E176"/>
  <c r="F176" s="1"/>
  <c r="E112"/>
  <c r="F112" s="1"/>
  <c r="E48"/>
  <c r="F48" s="1"/>
  <c r="E504"/>
  <c r="F504" s="1"/>
  <c r="E440"/>
  <c r="F440" s="1"/>
  <c r="E376"/>
  <c r="F376" s="1"/>
  <c r="E312"/>
  <c r="F312" s="1"/>
  <c r="E248"/>
  <c r="F248" s="1"/>
  <c r="E184"/>
  <c r="F184" s="1"/>
  <c r="E120"/>
  <c r="F120" s="1"/>
  <c r="E56"/>
  <c r="F56" s="1"/>
  <c r="L8"/>
  <c r="E512"/>
  <c r="F512" s="1"/>
  <c r="E448"/>
  <c r="F448" s="1"/>
  <c r="E384"/>
  <c r="F384" s="1"/>
  <c r="E320"/>
  <c r="F320" s="1"/>
  <c r="E256"/>
  <c r="F256" s="1"/>
  <c r="E192"/>
  <c r="F192" s="1"/>
  <c r="E128"/>
  <c r="F128" s="1"/>
  <c r="E64"/>
  <c r="F64" s="1"/>
  <c r="E520"/>
  <c r="F520" s="1"/>
  <c r="E456"/>
  <c r="F456" s="1"/>
  <c r="E392"/>
  <c r="F392" s="1"/>
  <c r="E328"/>
  <c r="F328" s="1"/>
  <c r="E264"/>
  <c r="F264" s="1"/>
  <c r="E200"/>
  <c r="F200" s="1"/>
  <c r="E136"/>
  <c r="F136" s="1"/>
  <c r="E72"/>
  <c r="F72" s="1"/>
  <c r="S9" i="6"/>
  <c r="S10" s="1"/>
  <c r="S12" s="1"/>
  <c r="S13" s="1"/>
  <c r="S15" s="1"/>
  <c r="S16" s="1"/>
  <c r="S17" s="1"/>
  <c r="S20" s="1"/>
  <c r="S21" s="1"/>
  <c r="S22" s="1"/>
  <c r="S24" s="1"/>
  <c r="S25" s="1"/>
  <c r="S26" s="1"/>
  <c r="S28" s="1"/>
  <c r="S29" s="1"/>
  <c r="S30" s="1"/>
  <c r="S31" s="1"/>
  <c r="S34" s="1"/>
  <c r="S35" s="1"/>
  <c r="S36" s="1"/>
  <c r="S37" s="1"/>
  <c r="S39" s="1"/>
  <c r="S40" s="1"/>
  <c r="S41" s="1"/>
  <c r="S42" s="1"/>
  <c r="S43" s="1"/>
  <c r="S44" s="1"/>
  <c r="S47" s="1"/>
  <c r="S48" s="1"/>
  <c r="S49" s="1"/>
  <c r="S50" s="1"/>
  <c r="S51" s="1"/>
  <c r="S52" s="1"/>
  <c r="S53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R7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X4" i="6"/>
  <c r="A9" i="4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R11" i="6"/>
  <c r="C9"/>
  <c r="H8"/>
  <c r="P8" s="1"/>
  <c r="V5"/>
  <c r="L7"/>
  <c r="L6"/>
  <c r="V7"/>
  <c r="X7" s="1"/>
  <c r="V6"/>
  <c r="X6" s="1"/>
  <c r="O6"/>
  <c r="L8"/>
  <c r="L5"/>
  <c r="Q8"/>
  <c r="Q7"/>
  <c r="Q6"/>
  <c r="P4"/>
  <c r="Q4" s="1"/>
  <c r="O8"/>
  <c r="O5"/>
  <c r="I7"/>
  <c r="I6"/>
  <c r="I5"/>
  <c r="E32" i="5"/>
  <c r="F32" s="1"/>
  <c r="E24"/>
  <c r="F24" s="1"/>
  <c r="E16"/>
  <c r="F16" s="1"/>
  <c r="E545"/>
  <c r="F545" s="1"/>
  <c r="E537"/>
  <c r="F537" s="1"/>
  <c r="E529"/>
  <c r="F529" s="1"/>
  <c r="E521"/>
  <c r="F521" s="1"/>
  <c r="E513"/>
  <c r="F513" s="1"/>
  <c r="E505"/>
  <c r="F505" s="1"/>
  <c r="E497"/>
  <c r="F497" s="1"/>
  <c r="E489"/>
  <c r="F489" s="1"/>
  <c r="E481"/>
  <c r="F481" s="1"/>
  <c r="E473"/>
  <c r="F473" s="1"/>
  <c r="E465"/>
  <c r="F465" s="1"/>
  <c r="E457"/>
  <c r="F457" s="1"/>
  <c r="E449"/>
  <c r="F449" s="1"/>
  <c r="E441"/>
  <c r="F441" s="1"/>
  <c r="E433"/>
  <c r="F433" s="1"/>
  <c r="E425"/>
  <c r="F425" s="1"/>
  <c r="E417"/>
  <c r="F417" s="1"/>
  <c r="E409"/>
  <c r="F409" s="1"/>
  <c r="E401"/>
  <c r="F401" s="1"/>
  <c r="E393"/>
  <c r="F393" s="1"/>
  <c r="E385"/>
  <c r="F385" s="1"/>
  <c r="E377"/>
  <c r="F377" s="1"/>
  <c r="E369"/>
  <c r="F369" s="1"/>
  <c r="E361"/>
  <c r="F361" s="1"/>
  <c r="E353"/>
  <c r="F353" s="1"/>
  <c r="E345"/>
  <c r="F345" s="1"/>
  <c r="E337"/>
  <c r="F337" s="1"/>
  <c r="E329"/>
  <c r="F329" s="1"/>
  <c r="E321"/>
  <c r="F321" s="1"/>
  <c r="E313"/>
  <c r="F313" s="1"/>
  <c r="E305"/>
  <c r="F305" s="1"/>
  <c r="E297"/>
  <c r="F297" s="1"/>
  <c r="E289"/>
  <c r="E281"/>
  <c r="F281" s="1"/>
  <c r="E273"/>
  <c r="F273" s="1"/>
  <c r="E265"/>
  <c r="F265" s="1"/>
  <c r="E257"/>
  <c r="F257" s="1"/>
  <c r="E249"/>
  <c r="F249" s="1"/>
  <c r="E241"/>
  <c r="F241" s="1"/>
  <c r="E233"/>
  <c r="F233" s="1"/>
  <c r="E225"/>
  <c r="F225" s="1"/>
  <c r="E217"/>
  <c r="F217" s="1"/>
  <c r="E209"/>
  <c r="F209" s="1"/>
  <c r="E201"/>
  <c r="F201" s="1"/>
  <c r="E193"/>
  <c r="E185"/>
  <c r="F185" s="1"/>
  <c r="E177"/>
  <c r="F177" s="1"/>
  <c r="E169"/>
  <c r="F169" s="1"/>
  <c r="E161"/>
  <c r="F161" s="1"/>
  <c r="E153"/>
  <c r="F153" s="1"/>
  <c r="E145"/>
  <c r="E137"/>
  <c r="F137" s="1"/>
  <c r="E129"/>
  <c r="F129" s="1"/>
  <c r="E121"/>
  <c r="F121" s="1"/>
  <c r="E113"/>
  <c r="F113" s="1"/>
  <c r="E105"/>
  <c r="F105" s="1"/>
  <c r="E97"/>
  <c r="F97" s="1"/>
  <c r="E89"/>
  <c r="F89" s="1"/>
  <c r="E81"/>
  <c r="F81" s="1"/>
  <c r="E73"/>
  <c r="F73" s="1"/>
  <c r="E65"/>
  <c r="F65" s="1"/>
  <c r="E57"/>
  <c r="F57" s="1"/>
  <c r="E49"/>
  <c r="F49" s="1"/>
  <c r="E41"/>
  <c r="F41" s="1"/>
  <c r="E33"/>
  <c r="F33" s="1"/>
  <c r="E25"/>
  <c r="F25" s="1"/>
  <c r="E17"/>
  <c r="F17" s="1"/>
  <c r="E9"/>
  <c r="F9" s="1"/>
  <c r="E7"/>
  <c r="F7" s="1"/>
  <c r="E538"/>
  <c r="F538" s="1"/>
  <c r="E530"/>
  <c r="F530" s="1"/>
  <c r="E522"/>
  <c r="F522" s="1"/>
  <c r="E514"/>
  <c r="F514" s="1"/>
  <c r="E506"/>
  <c r="F506" s="1"/>
  <c r="E498"/>
  <c r="F498" s="1"/>
  <c r="E490"/>
  <c r="F490" s="1"/>
  <c r="E482"/>
  <c r="F482" s="1"/>
  <c r="E474"/>
  <c r="F474" s="1"/>
  <c r="E466"/>
  <c r="F466" s="1"/>
  <c r="E458"/>
  <c r="F458" s="1"/>
  <c r="E450"/>
  <c r="F450" s="1"/>
  <c r="E442"/>
  <c r="F442" s="1"/>
  <c r="E434"/>
  <c r="F434" s="1"/>
  <c r="E426"/>
  <c r="F426" s="1"/>
  <c r="E418"/>
  <c r="F418" s="1"/>
  <c r="E410"/>
  <c r="F410" s="1"/>
  <c r="E402"/>
  <c r="F402" s="1"/>
  <c r="E394"/>
  <c r="F394" s="1"/>
  <c r="E386"/>
  <c r="F386" s="1"/>
  <c r="E378"/>
  <c r="F378" s="1"/>
  <c r="E370"/>
  <c r="F370" s="1"/>
  <c r="E362"/>
  <c r="F362" s="1"/>
  <c r="E354"/>
  <c r="F354" s="1"/>
  <c r="E346"/>
  <c r="E338"/>
  <c r="F338" s="1"/>
  <c r="E330"/>
  <c r="F330" s="1"/>
  <c r="E322"/>
  <c r="F322" s="1"/>
  <c r="E314"/>
  <c r="F314" s="1"/>
  <c r="E306"/>
  <c r="F306" s="1"/>
  <c r="E298"/>
  <c r="F298" s="1"/>
  <c r="E290"/>
  <c r="F290" s="1"/>
  <c r="E282"/>
  <c r="F282" s="1"/>
  <c r="E274"/>
  <c r="F274" s="1"/>
  <c r="E266"/>
  <c r="F266" s="1"/>
  <c r="E258"/>
  <c r="F258" s="1"/>
  <c r="E250"/>
  <c r="F250" s="1"/>
  <c r="E242"/>
  <c r="F242" s="1"/>
  <c r="E234"/>
  <c r="F234" s="1"/>
  <c r="E226"/>
  <c r="F226" s="1"/>
  <c r="E218"/>
  <c r="F218" s="1"/>
  <c r="E210"/>
  <c r="E202"/>
  <c r="F202" s="1"/>
  <c r="E194"/>
  <c r="F194" s="1"/>
  <c r="E186"/>
  <c r="F186" s="1"/>
  <c r="E178"/>
  <c r="F178" s="1"/>
  <c r="E170"/>
  <c r="F170" s="1"/>
  <c r="E162"/>
  <c r="F162" s="1"/>
  <c r="E154"/>
  <c r="F154" s="1"/>
  <c r="E146"/>
  <c r="F146" s="1"/>
  <c r="E138"/>
  <c r="F138" s="1"/>
  <c r="E130"/>
  <c r="F130" s="1"/>
  <c r="E122"/>
  <c r="F122" s="1"/>
  <c r="E114"/>
  <c r="F114" s="1"/>
  <c r="E106"/>
  <c r="F106" s="1"/>
  <c r="E98"/>
  <c r="F98" s="1"/>
  <c r="E90"/>
  <c r="F90" s="1"/>
  <c r="E82"/>
  <c r="F82" s="1"/>
  <c r="E74"/>
  <c r="F74" s="1"/>
  <c r="E66"/>
  <c r="F66" s="1"/>
  <c r="E58"/>
  <c r="E50"/>
  <c r="F50" s="1"/>
  <c r="E42"/>
  <c r="F42" s="1"/>
  <c r="E34"/>
  <c r="F34" s="1"/>
  <c r="E26"/>
  <c r="F26" s="1"/>
  <c r="E18"/>
  <c r="F18" s="1"/>
  <c r="E10"/>
  <c r="F10" s="1"/>
  <c r="E8"/>
  <c r="F8" s="1"/>
  <c r="E539"/>
  <c r="F539" s="1"/>
  <c r="E531"/>
  <c r="F531" s="1"/>
  <c r="E523"/>
  <c r="F523" s="1"/>
  <c r="E515"/>
  <c r="F515" s="1"/>
  <c r="E507"/>
  <c r="F507" s="1"/>
  <c r="E499"/>
  <c r="F499" s="1"/>
  <c r="E491"/>
  <c r="F491" s="1"/>
  <c r="E483"/>
  <c r="F483" s="1"/>
  <c r="E475"/>
  <c r="F475" s="1"/>
  <c r="E467"/>
  <c r="F467" s="1"/>
  <c r="E459"/>
  <c r="F459" s="1"/>
  <c r="E451"/>
  <c r="F451" s="1"/>
  <c r="E443"/>
  <c r="F443" s="1"/>
  <c r="E435"/>
  <c r="F435" s="1"/>
  <c r="E427"/>
  <c r="F427" s="1"/>
  <c r="E419"/>
  <c r="F419" s="1"/>
  <c r="E411"/>
  <c r="F411" s="1"/>
  <c r="E403"/>
  <c r="F403" s="1"/>
  <c r="E395"/>
  <c r="F395" s="1"/>
  <c r="E387"/>
  <c r="F387" s="1"/>
  <c r="E379"/>
  <c r="F379" s="1"/>
  <c r="E371"/>
  <c r="F371" s="1"/>
  <c r="E363"/>
  <c r="F363" s="1"/>
  <c r="E355"/>
  <c r="F355" s="1"/>
  <c r="E347"/>
  <c r="F347" s="1"/>
  <c r="E339"/>
  <c r="F339" s="1"/>
  <c r="E331"/>
  <c r="F331" s="1"/>
  <c r="E323"/>
  <c r="F323" s="1"/>
  <c r="E315"/>
  <c r="F315" s="1"/>
  <c r="E307"/>
  <c r="F307" s="1"/>
  <c r="E299"/>
  <c r="F299" s="1"/>
  <c r="E291"/>
  <c r="E283"/>
  <c r="F283" s="1"/>
  <c r="E275"/>
  <c r="F275" s="1"/>
  <c r="E267"/>
  <c r="F267" s="1"/>
  <c r="E259"/>
  <c r="F259" s="1"/>
  <c r="E251"/>
  <c r="F251" s="1"/>
  <c r="E243"/>
  <c r="F243" s="1"/>
  <c r="E235"/>
  <c r="E227"/>
  <c r="F227" s="1"/>
  <c r="E219"/>
  <c r="F219" s="1"/>
  <c r="E211"/>
  <c r="F211" s="1"/>
  <c r="E203"/>
  <c r="F203" s="1"/>
  <c r="E195"/>
  <c r="F195" s="1"/>
  <c r="E187"/>
  <c r="E179"/>
  <c r="F179" s="1"/>
  <c r="E171"/>
  <c r="F171" s="1"/>
  <c r="E163"/>
  <c r="F163" s="1"/>
  <c r="E155"/>
  <c r="F155" s="1"/>
  <c r="E147"/>
  <c r="F147" s="1"/>
  <c r="E139"/>
  <c r="F139" s="1"/>
  <c r="E131"/>
  <c r="F131" s="1"/>
  <c r="E123"/>
  <c r="F123" s="1"/>
  <c r="E115"/>
  <c r="F115" s="1"/>
  <c r="E107"/>
  <c r="E99"/>
  <c r="F99" s="1"/>
  <c r="E91"/>
  <c r="F91" s="1"/>
  <c r="E83"/>
  <c r="F83" s="1"/>
  <c r="E75"/>
  <c r="F75" s="1"/>
  <c r="E67"/>
  <c r="F67" s="1"/>
  <c r="E59"/>
  <c r="F59" s="1"/>
  <c r="E51"/>
  <c r="F51" s="1"/>
  <c r="E43"/>
  <c r="AF40" s="1"/>
  <c r="E35"/>
  <c r="F35" s="1"/>
  <c r="E27"/>
  <c r="F27" s="1"/>
  <c r="E19"/>
  <c r="F19" s="1"/>
  <c r="E11"/>
  <c r="F11" s="1"/>
  <c r="E540"/>
  <c r="F540" s="1"/>
  <c r="E532"/>
  <c r="F532" s="1"/>
  <c r="E524"/>
  <c r="F524" s="1"/>
  <c r="E516"/>
  <c r="F516" s="1"/>
  <c r="E508"/>
  <c r="F508" s="1"/>
  <c r="E500"/>
  <c r="F500" s="1"/>
  <c r="E492"/>
  <c r="F492" s="1"/>
  <c r="E484"/>
  <c r="F484" s="1"/>
  <c r="E476"/>
  <c r="F476" s="1"/>
  <c r="E468"/>
  <c r="F468" s="1"/>
  <c r="E460"/>
  <c r="F460" s="1"/>
  <c r="E452"/>
  <c r="F452" s="1"/>
  <c r="E444"/>
  <c r="F444" s="1"/>
  <c r="E436"/>
  <c r="F436" s="1"/>
  <c r="E428"/>
  <c r="F428" s="1"/>
  <c r="E420"/>
  <c r="F420" s="1"/>
  <c r="E412"/>
  <c r="F412" s="1"/>
  <c r="E404"/>
  <c r="F404" s="1"/>
  <c r="E396"/>
  <c r="F396" s="1"/>
  <c r="E388"/>
  <c r="F388" s="1"/>
  <c r="E380"/>
  <c r="F380" s="1"/>
  <c r="E372"/>
  <c r="F372" s="1"/>
  <c r="E364"/>
  <c r="F364" s="1"/>
  <c r="E356"/>
  <c r="F356" s="1"/>
  <c r="E348"/>
  <c r="F348" s="1"/>
  <c r="E340"/>
  <c r="F340" s="1"/>
  <c r="E332"/>
  <c r="F332" s="1"/>
  <c r="E324"/>
  <c r="F324" s="1"/>
  <c r="E316"/>
  <c r="F316" s="1"/>
  <c r="E308"/>
  <c r="F308" s="1"/>
  <c r="E300"/>
  <c r="F300" s="1"/>
  <c r="E292"/>
  <c r="F292" s="1"/>
  <c r="E284"/>
  <c r="F284" s="1"/>
  <c r="E276"/>
  <c r="F276" s="1"/>
  <c r="E268"/>
  <c r="F268" s="1"/>
  <c r="E260"/>
  <c r="F260" s="1"/>
  <c r="E252"/>
  <c r="F252" s="1"/>
  <c r="E244"/>
  <c r="F244" s="1"/>
  <c r="E236"/>
  <c r="F236" s="1"/>
  <c r="E228"/>
  <c r="F228" s="1"/>
  <c r="E220"/>
  <c r="F220" s="1"/>
  <c r="E212"/>
  <c r="F212" s="1"/>
  <c r="E204"/>
  <c r="F204" s="1"/>
  <c r="E196"/>
  <c r="F196" s="1"/>
  <c r="E188"/>
  <c r="F188" s="1"/>
  <c r="E180"/>
  <c r="F180" s="1"/>
  <c r="E172"/>
  <c r="E164"/>
  <c r="F164" s="1"/>
  <c r="E156"/>
  <c r="F156" s="1"/>
  <c r="E148"/>
  <c r="BD145" s="1"/>
  <c r="E140"/>
  <c r="E132"/>
  <c r="F132" s="1"/>
  <c r="E124"/>
  <c r="F124" s="1"/>
  <c r="E116"/>
  <c r="F116" s="1"/>
  <c r="E108"/>
  <c r="F108" s="1"/>
  <c r="E100"/>
  <c r="F100" s="1"/>
  <c r="E92"/>
  <c r="F92" s="1"/>
  <c r="E84"/>
  <c r="E76"/>
  <c r="F76" s="1"/>
  <c r="E68"/>
  <c r="F68" s="1"/>
  <c r="E60"/>
  <c r="F60" s="1"/>
  <c r="E52"/>
  <c r="F52" s="1"/>
  <c r="E44"/>
  <c r="F44" s="1"/>
  <c r="E36"/>
  <c r="F36" s="1"/>
  <c r="E28"/>
  <c r="F28" s="1"/>
  <c r="E20"/>
  <c r="F20" s="1"/>
  <c r="E12"/>
  <c r="F12" s="1"/>
  <c r="E541"/>
  <c r="F541" s="1"/>
  <c r="E533"/>
  <c r="F533" s="1"/>
  <c r="E525"/>
  <c r="F525" s="1"/>
  <c r="E517"/>
  <c r="F517" s="1"/>
  <c r="E509"/>
  <c r="F509" s="1"/>
  <c r="E501"/>
  <c r="F501" s="1"/>
  <c r="E493"/>
  <c r="F493" s="1"/>
  <c r="E485"/>
  <c r="F485" s="1"/>
  <c r="E477"/>
  <c r="F477" s="1"/>
  <c r="E469"/>
  <c r="F469" s="1"/>
  <c r="E461"/>
  <c r="F461" s="1"/>
  <c r="E453"/>
  <c r="F453" s="1"/>
  <c r="E445"/>
  <c r="F445" s="1"/>
  <c r="E437"/>
  <c r="F437" s="1"/>
  <c r="E429"/>
  <c r="F429" s="1"/>
  <c r="E421"/>
  <c r="F421" s="1"/>
  <c r="E413"/>
  <c r="F413" s="1"/>
  <c r="E405"/>
  <c r="F405" s="1"/>
  <c r="E397"/>
  <c r="F397" s="1"/>
  <c r="E389"/>
  <c r="F389" s="1"/>
  <c r="E381"/>
  <c r="F381" s="1"/>
  <c r="E373"/>
  <c r="F373" s="1"/>
  <c r="E365"/>
  <c r="F365" s="1"/>
  <c r="E357"/>
  <c r="F357" s="1"/>
  <c r="E349"/>
  <c r="F349" s="1"/>
  <c r="E341"/>
  <c r="F341" s="1"/>
  <c r="E333"/>
  <c r="F333" s="1"/>
  <c r="E325"/>
  <c r="F325" s="1"/>
  <c r="E317"/>
  <c r="F317" s="1"/>
  <c r="E309"/>
  <c r="F309" s="1"/>
  <c r="E301"/>
  <c r="F301" s="1"/>
  <c r="E293"/>
  <c r="F293" s="1"/>
  <c r="E285"/>
  <c r="F285" s="1"/>
  <c r="E277"/>
  <c r="F277" s="1"/>
  <c r="E269"/>
  <c r="F269" s="1"/>
  <c r="E261"/>
  <c r="F261" s="1"/>
  <c r="E253"/>
  <c r="F253" s="1"/>
  <c r="E245"/>
  <c r="F245" s="1"/>
  <c r="E237"/>
  <c r="F237" s="1"/>
  <c r="E229"/>
  <c r="F229" s="1"/>
  <c r="E221"/>
  <c r="F221" s="1"/>
  <c r="E213"/>
  <c r="F213" s="1"/>
  <c r="E205"/>
  <c r="F205" s="1"/>
  <c r="E197"/>
  <c r="F197" s="1"/>
  <c r="E189"/>
  <c r="F189" s="1"/>
  <c r="E181"/>
  <c r="F181" s="1"/>
  <c r="E173"/>
  <c r="F173" s="1"/>
  <c r="E165"/>
  <c r="F165" s="1"/>
  <c r="E157"/>
  <c r="F157" s="1"/>
  <c r="E149"/>
  <c r="F149" s="1"/>
  <c r="E141"/>
  <c r="F141" s="1"/>
  <c r="E133"/>
  <c r="F133" s="1"/>
  <c r="E125"/>
  <c r="F125" s="1"/>
  <c r="E117"/>
  <c r="F117" s="1"/>
  <c r="E109"/>
  <c r="F109" s="1"/>
  <c r="E101"/>
  <c r="AV98" s="1"/>
  <c r="E93"/>
  <c r="F93" s="1"/>
  <c r="E85"/>
  <c r="F85" s="1"/>
  <c r="E77"/>
  <c r="F77" s="1"/>
  <c r="E69"/>
  <c r="E61"/>
  <c r="F61" s="1"/>
  <c r="E53"/>
  <c r="F53" s="1"/>
  <c r="E45"/>
  <c r="F45" s="1"/>
  <c r="E37"/>
  <c r="F37" s="1"/>
  <c r="E29"/>
  <c r="F29" s="1"/>
  <c r="E21"/>
  <c r="E13"/>
  <c r="F13" s="1"/>
  <c r="E542"/>
  <c r="F542" s="1"/>
  <c r="E534"/>
  <c r="F534" s="1"/>
  <c r="E526"/>
  <c r="F526" s="1"/>
  <c r="E518"/>
  <c r="F518" s="1"/>
  <c r="E510"/>
  <c r="F510" s="1"/>
  <c r="E502"/>
  <c r="F502" s="1"/>
  <c r="E494"/>
  <c r="F494" s="1"/>
  <c r="E486"/>
  <c r="F486" s="1"/>
  <c r="E478"/>
  <c r="F478" s="1"/>
  <c r="E470"/>
  <c r="F470" s="1"/>
  <c r="E462"/>
  <c r="F462" s="1"/>
  <c r="E454"/>
  <c r="F454" s="1"/>
  <c r="E446"/>
  <c r="F446" s="1"/>
  <c r="E438"/>
  <c r="F438" s="1"/>
  <c r="E430"/>
  <c r="F430" s="1"/>
  <c r="E422"/>
  <c r="F422" s="1"/>
  <c r="E414"/>
  <c r="F414" s="1"/>
  <c r="E406"/>
  <c r="F406" s="1"/>
  <c r="E398"/>
  <c r="F398" s="1"/>
  <c r="E390"/>
  <c r="F390" s="1"/>
  <c r="E382"/>
  <c r="F382" s="1"/>
  <c r="E374"/>
  <c r="F374" s="1"/>
  <c r="E366"/>
  <c r="F366" s="1"/>
  <c r="E358"/>
  <c r="F358" s="1"/>
  <c r="E350"/>
  <c r="F350" s="1"/>
  <c r="E342"/>
  <c r="F342" s="1"/>
  <c r="E334"/>
  <c r="F334" s="1"/>
  <c r="E326"/>
  <c r="F326" s="1"/>
  <c r="E318"/>
  <c r="F318" s="1"/>
  <c r="E310"/>
  <c r="F310" s="1"/>
  <c r="E302"/>
  <c r="F302" s="1"/>
  <c r="E294"/>
  <c r="F294" s="1"/>
  <c r="E286"/>
  <c r="E278"/>
  <c r="F278" s="1"/>
  <c r="E270"/>
  <c r="F270" s="1"/>
  <c r="E262"/>
  <c r="F262" s="1"/>
  <c r="E254"/>
  <c r="F254" s="1"/>
  <c r="E246"/>
  <c r="E238"/>
  <c r="E230"/>
  <c r="F230" s="1"/>
  <c r="E222"/>
  <c r="F222" s="1"/>
  <c r="E214"/>
  <c r="F214" s="1"/>
  <c r="E206"/>
  <c r="F206" s="1"/>
  <c r="E198"/>
  <c r="F198" s="1"/>
  <c r="E190"/>
  <c r="F190" s="1"/>
  <c r="E182"/>
  <c r="F182" s="1"/>
  <c r="E174"/>
  <c r="F174" s="1"/>
  <c r="E166"/>
  <c r="F166" s="1"/>
  <c r="E158"/>
  <c r="F158" s="1"/>
  <c r="E150"/>
  <c r="F150" s="1"/>
  <c r="E142"/>
  <c r="F142" s="1"/>
  <c r="E134"/>
  <c r="F134" s="1"/>
  <c r="E126"/>
  <c r="F126" s="1"/>
  <c r="E118"/>
  <c r="F118" s="1"/>
  <c r="E110"/>
  <c r="F110" s="1"/>
  <c r="E102"/>
  <c r="E94"/>
  <c r="F94" s="1"/>
  <c r="E86"/>
  <c r="F86" s="1"/>
  <c r="E78"/>
  <c r="F78" s="1"/>
  <c r="E70"/>
  <c r="F70" s="1"/>
  <c r="E62"/>
  <c r="F62" s="1"/>
  <c r="E54"/>
  <c r="F54" s="1"/>
  <c r="E46"/>
  <c r="F46" s="1"/>
  <c r="E38"/>
  <c r="F38" s="1"/>
  <c r="E30"/>
  <c r="F30" s="1"/>
  <c r="E22"/>
  <c r="F22" s="1"/>
  <c r="E14"/>
  <c r="F14" s="1"/>
  <c r="E543"/>
  <c r="F543" s="1"/>
  <c r="E535"/>
  <c r="F535" s="1"/>
  <c r="E527"/>
  <c r="F527" s="1"/>
  <c r="E519"/>
  <c r="F519" s="1"/>
  <c r="E511"/>
  <c r="F511" s="1"/>
  <c r="E503"/>
  <c r="F503" s="1"/>
  <c r="E495"/>
  <c r="F495" s="1"/>
  <c r="E487"/>
  <c r="F487" s="1"/>
  <c r="E479"/>
  <c r="F479" s="1"/>
  <c r="E471"/>
  <c r="F471" s="1"/>
  <c r="E463"/>
  <c r="F463" s="1"/>
  <c r="E455"/>
  <c r="F455" s="1"/>
  <c r="E447"/>
  <c r="F447" s="1"/>
  <c r="E439"/>
  <c r="F439" s="1"/>
  <c r="E431"/>
  <c r="F431" s="1"/>
  <c r="E423"/>
  <c r="F423" s="1"/>
  <c r="E415"/>
  <c r="F415" s="1"/>
  <c r="E407"/>
  <c r="F407" s="1"/>
  <c r="E399"/>
  <c r="F399" s="1"/>
  <c r="E391"/>
  <c r="F391" s="1"/>
  <c r="E383"/>
  <c r="F383" s="1"/>
  <c r="E375"/>
  <c r="F375" s="1"/>
  <c r="E367"/>
  <c r="F367" s="1"/>
  <c r="E359"/>
  <c r="F359" s="1"/>
  <c r="E351"/>
  <c r="F351" s="1"/>
  <c r="E343"/>
  <c r="F343" s="1"/>
  <c r="E335"/>
  <c r="F335" s="1"/>
  <c r="E327"/>
  <c r="F327" s="1"/>
  <c r="E319"/>
  <c r="F319" s="1"/>
  <c r="E311"/>
  <c r="F311" s="1"/>
  <c r="E303"/>
  <c r="F303" s="1"/>
  <c r="E295"/>
  <c r="F295" s="1"/>
  <c r="E287"/>
  <c r="F287" s="1"/>
  <c r="E279"/>
  <c r="F279" s="1"/>
  <c r="E271"/>
  <c r="F271" s="1"/>
  <c r="E263"/>
  <c r="F263" s="1"/>
  <c r="E255"/>
  <c r="F255" s="1"/>
  <c r="E247"/>
  <c r="F247" s="1"/>
  <c r="E239"/>
  <c r="F239" s="1"/>
  <c r="E231"/>
  <c r="F231" s="1"/>
  <c r="E223"/>
  <c r="F223" s="1"/>
  <c r="E215"/>
  <c r="F215" s="1"/>
  <c r="E207"/>
  <c r="F207" s="1"/>
  <c r="E199"/>
  <c r="F199" s="1"/>
  <c r="E191"/>
  <c r="F191" s="1"/>
  <c r="E183"/>
  <c r="F183" s="1"/>
  <c r="E175"/>
  <c r="F175" s="1"/>
  <c r="E167"/>
  <c r="F167" s="1"/>
  <c r="E159"/>
  <c r="F159" s="1"/>
  <c r="E151"/>
  <c r="F151" s="1"/>
  <c r="E143"/>
  <c r="F143" s="1"/>
  <c r="E135"/>
  <c r="F135" s="1"/>
  <c r="E127"/>
  <c r="F127" s="1"/>
  <c r="E119"/>
  <c r="F119" s="1"/>
  <c r="E111"/>
  <c r="F111" s="1"/>
  <c r="E103"/>
  <c r="F103" s="1"/>
  <c r="E95"/>
  <c r="F95" s="1"/>
  <c r="E87"/>
  <c r="F87" s="1"/>
  <c r="E79"/>
  <c r="F79" s="1"/>
  <c r="E71"/>
  <c r="AN68" s="1"/>
  <c r="E63"/>
  <c r="F63" s="1"/>
  <c r="E55"/>
  <c r="F55" s="1"/>
  <c r="E47"/>
  <c r="F47" s="1"/>
  <c r="E39"/>
  <c r="F39" s="1"/>
  <c r="E31"/>
  <c r="E23"/>
  <c r="F23" s="1"/>
  <c r="L20"/>
  <c r="S20" s="1"/>
  <c r="S21" s="1"/>
  <c r="S22" s="1"/>
  <c r="T22" s="1"/>
  <c r="X22" s="1"/>
  <c r="W22" s="1"/>
  <c r="O4"/>
  <c r="M186" s="1"/>
  <c r="H7"/>
  <c r="L7" s="1"/>
  <c r="H301"/>
  <c r="H293"/>
  <c r="H285"/>
  <c r="H277"/>
  <c r="H269"/>
  <c r="H261"/>
  <c r="H253"/>
  <c r="H245"/>
  <c r="H237"/>
  <c r="H229"/>
  <c r="H221"/>
  <c r="H213"/>
  <c r="H205"/>
  <c r="H197"/>
  <c r="H189"/>
  <c r="H181"/>
  <c r="H173"/>
  <c r="H165"/>
  <c r="H157"/>
  <c r="H149"/>
  <c r="H141"/>
  <c r="H133"/>
  <c r="H125"/>
  <c r="H117"/>
  <c r="H109"/>
  <c r="H101"/>
  <c r="H93"/>
  <c r="H85"/>
  <c r="H77"/>
  <c r="H69"/>
  <c r="H61"/>
  <c r="H53"/>
  <c r="H45"/>
  <c r="H37"/>
  <c r="H29"/>
  <c r="H21"/>
  <c r="L21" s="1"/>
  <c r="H13"/>
  <c r="L13" s="1"/>
  <c r="H302"/>
  <c r="H294"/>
  <c r="H286"/>
  <c r="H278"/>
  <c r="H270"/>
  <c r="H262"/>
  <c r="H254"/>
  <c r="H246"/>
  <c r="H238"/>
  <c r="H230"/>
  <c r="H222"/>
  <c r="H214"/>
  <c r="H206"/>
  <c r="H198"/>
  <c r="H190"/>
  <c r="H182"/>
  <c r="H174"/>
  <c r="H166"/>
  <c r="H158"/>
  <c r="H150"/>
  <c r="H142"/>
  <c r="H134"/>
  <c r="H126"/>
  <c r="H118"/>
  <c r="H110"/>
  <c r="H102"/>
  <c r="H94"/>
  <c r="H86"/>
  <c r="H78"/>
  <c r="H70"/>
  <c r="H62"/>
  <c r="H54"/>
  <c r="H46"/>
  <c r="H38"/>
  <c r="H30"/>
  <c r="H22"/>
  <c r="L22" s="1"/>
  <c r="H14"/>
  <c r="L14" s="1"/>
  <c r="H303"/>
  <c r="H295"/>
  <c r="H287"/>
  <c r="H279"/>
  <c r="H271"/>
  <c r="H263"/>
  <c r="H255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L23" s="1"/>
  <c r="H15"/>
  <c r="L15" s="1"/>
  <c r="H304"/>
  <c r="H296"/>
  <c r="H288"/>
  <c r="H280"/>
  <c r="H272"/>
  <c r="H264"/>
  <c r="H256"/>
  <c r="H248"/>
  <c r="H240"/>
  <c r="H232"/>
  <c r="H224"/>
  <c r="H216"/>
  <c r="H208"/>
  <c r="H200"/>
  <c r="H192"/>
  <c r="H184"/>
  <c r="H176"/>
  <c r="H168"/>
  <c r="H160"/>
  <c r="H152"/>
  <c r="H144"/>
  <c r="H136"/>
  <c r="H128"/>
  <c r="H120"/>
  <c r="H112"/>
  <c r="H104"/>
  <c r="H96"/>
  <c r="H88"/>
  <c r="H80"/>
  <c r="H72"/>
  <c r="H64"/>
  <c r="H56"/>
  <c r="H48"/>
  <c r="H40"/>
  <c r="H32"/>
  <c r="H24"/>
  <c r="L24" s="1"/>
  <c r="H16"/>
  <c r="L16" s="1"/>
  <c r="H308"/>
  <c r="L308" s="1"/>
  <c r="H305"/>
  <c r="H297"/>
  <c r="H289"/>
  <c r="H281"/>
  <c r="H273"/>
  <c r="H265"/>
  <c r="H257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H33"/>
  <c r="H25"/>
  <c r="L25" s="1"/>
  <c r="H17"/>
  <c r="L17" s="1"/>
  <c r="H9"/>
  <c r="L9" s="1"/>
  <c r="H306"/>
  <c r="H298"/>
  <c r="H290"/>
  <c r="H282"/>
  <c r="H274"/>
  <c r="H266"/>
  <c r="H258"/>
  <c r="H250"/>
  <c r="H242"/>
  <c r="H234"/>
  <c r="H226"/>
  <c r="H218"/>
  <c r="H210"/>
  <c r="H202"/>
  <c r="H194"/>
  <c r="H186"/>
  <c r="H178"/>
  <c r="H170"/>
  <c r="H162"/>
  <c r="H154"/>
  <c r="H146"/>
  <c r="H138"/>
  <c r="H130"/>
  <c r="H122"/>
  <c r="H114"/>
  <c r="H106"/>
  <c r="H98"/>
  <c r="H90"/>
  <c r="H82"/>
  <c r="H74"/>
  <c r="H66"/>
  <c r="H58"/>
  <c r="H50"/>
  <c r="H42"/>
  <c r="H34"/>
  <c r="H26"/>
  <c r="L26" s="1"/>
  <c r="H18"/>
  <c r="L18" s="1"/>
  <c r="H10"/>
  <c r="L10" s="1"/>
  <c r="H307"/>
  <c r="L307" s="1"/>
  <c r="H299"/>
  <c r="H291"/>
  <c r="H283"/>
  <c r="H275"/>
  <c r="H267"/>
  <c r="H259"/>
  <c r="H251"/>
  <c r="H243"/>
  <c r="H235"/>
  <c r="H227"/>
  <c r="H219"/>
  <c r="H211"/>
  <c r="H203"/>
  <c r="H195"/>
  <c r="H187"/>
  <c r="H179"/>
  <c r="H171"/>
  <c r="H163"/>
  <c r="H155"/>
  <c r="H147"/>
  <c r="H139"/>
  <c r="H131"/>
  <c r="H123"/>
  <c r="H115"/>
  <c r="H107"/>
  <c r="H99"/>
  <c r="H91"/>
  <c r="H83"/>
  <c r="H75"/>
  <c r="H67"/>
  <c r="H59"/>
  <c r="H51"/>
  <c r="H43"/>
  <c r="H35"/>
  <c r="H27"/>
  <c r="H19"/>
  <c r="L19" s="1"/>
  <c r="M282"/>
  <c r="M263"/>
  <c r="M264"/>
  <c r="M242"/>
  <c r="M223"/>
  <c r="M191"/>
  <c r="M248"/>
  <c r="M226"/>
  <c r="M199"/>
  <c r="M167"/>
  <c r="M272"/>
  <c r="M250"/>
  <c r="M231"/>
  <c r="M202"/>
  <c r="M162"/>
  <c r="M296"/>
  <c r="M232"/>
  <c r="M207"/>
  <c r="M224"/>
  <c r="M298"/>
  <c r="M279"/>
  <c r="M210"/>
  <c r="M50"/>
  <c r="M194"/>
  <c r="M303"/>
  <c r="M280"/>
  <c r="M87"/>
  <c r="M55"/>
  <c r="M23"/>
  <c r="O23" s="1"/>
  <c r="N23" s="1"/>
  <c r="M7"/>
  <c r="M268"/>
  <c r="M244"/>
  <c r="M236"/>
  <c r="M228"/>
  <c r="M172"/>
  <c r="M164"/>
  <c r="M156"/>
  <c r="M148"/>
  <c r="M92"/>
  <c r="M84"/>
  <c r="M76"/>
  <c r="M52"/>
  <c r="M12"/>
  <c r="M301"/>
  <c r="M293"/>
  <c r="M285"/>
  <c r="M245"/>
  <c r="M237"/>
  <c r="M229"/>
  <c r="M221"/>
  <c r="M181"/>
  <c r="M173"/>
  <c r="M165"/>
  <c r="M157"/>
  <c r="M117"/>
  <c r="M109"/>
  <c r="M101"/>
  <c r="M93"/>
  <c r="M53"/>
  <c r="M45"/>
  <c r="M37"/>
  <c r="M29"/>
  <c r="M286"/>
  <c r="M278"/>
  <c r="M270"/>
  <c r="M262"/>
  <c r="M222"/>
  <c r="M214"/>
  <c r="M206"/>
  <c r="M198"/>
  <c r="M158"/>
  <c r="M150"/>
  <c r="M142"/>
  <c r="M134"/>
  <c r="M94"/>
  <c r="M86"/>
  <c r="M78"/>
  <c r="M70"/>
  <c r="M30"/>
  <c r="M22"/>
  <c r="O22" s="1"/>
  <c r="N22" s="1"/>
  <c r="M14"/>
  <c r="O14" s="1"/>
  <c r="N14" s="1"/>
  <c r="M216"/>
  <c r="M176"/>
  <c r="M168"/>
  <c r="M160"/>
  <c r="M152"/>
  <c r="M112"/>
  <c r="M104"/>
  <c r="M96"/>
  <c r="M88"/>
  <c r="M48"/>
  <c r="M40"/>
  <c r="M32"/>
  <c r="M24"/>
  <c r="O24" s="1"/>
  <c r="N24" s="1"/>
  <c r="M281"/>
  <c r="M273"/>
  <c r="M265"/>
  <c r="M257"/>
  <c r="M217"/>
  <c r="M209"/>
  <c r="M201"/>
  <c r="M193"/>
  <c r="M153"/>
  <c r="M145"/>
  <c r="M137"/>
  <c r="M129"/>
  <c r="M89"/>
  <c r="M81"/>
  <c r="M73"/>
  <c r="M65"/>
  <c r="M25"/>
  <c r="O25" s="1"/>
  <c r="N25" s="1"/>
  <c r="M17"/>
  <c r="O17" s="1"/>
  <c r="N17" s="1"/>
  <c r="M9"/>
  <c r="O9" s="1"/>
  <c r="N9" s="1"/>
  <c r="M8"/>
  <c r="O8" s="1"/>
  <c r="N8" s="1"/>
  <c r="M267"/>
  <c r="M259"/>
  <c r="M251"/>
  <c r="M243"/>
  <c r="M203"/>
  <c r="M195"/>
  <c r="M187"/>
  <c r="M179"/>
  <c r="M139"/>
  <c r="M131"/>
  <c r="M123"/>
  <c r="M115"/>
  <c r="M75"/>
  <c r="M67"/>
  <c r="M59"/>
  <c r="M51"/>
  <c r="M11"/>
  <c r="O11" s="1"/>
  <c r="N11" s="1"/>
  <c r="K27"/>
  <c r="O7"/>
  <c r="N7" s="1"/>
  <c r="V7" i="3"/>
  <c r="Y304"/>
  <c r="Y294"/>
  <c r="Y283"/>
  <c r="Y272"/>
  <c r="Y262"/>
  <c r="Y251"/>
  <c r="Y240"/>
  <c r="Y230"/>
  <c r="Y219"/>
  <c r="Y208"/>
  <c r="Y198"/>
  <c r="Y187"/>
  <c r="Y176"/>
  <c r="Y166"/>
  <c r="Y155"/>
  <c r="Y144"/>
  <c r="Y134"/>
  <c r="Y123"/>
  <c r="Y112"/>
  <c r="Y102"/>
  <c r="Y91"/>
  <c r="Y80"/>
  <c r="Y70"/>
  <c r="Y59"/>
  <c r="Y48"/>
  <c r="Y38"/>
  <c r="Y27"/>
  <c r="Y16"/>
  <c r="L304"/>
  <c r="M304" s="1"/>
  <c r="L296"/>
  <c r="M296" s="1"/>
  <c r="L288"/>
  <c r="M288" s="1"/>
  <c r="L280"/>
  <c r="M280" s="1"/>
  <c r="L272"/>
  <c r="M272" s="1"/>
  <c r="L264"/>
  <c r="M264" s="1"/>
  <c r="L256"/>
  <c r="M256" s="1"/>
  <c r="L248"/>
  <c r="M248" s="1"/>
  <c r="L240"/>
  <c r="M240" s="1"/>
  <c r="L232"/>
  <c r="M232" s="1"/>
  <c r="L224"/>
  <c r="M224" s="1"/>
  <c r="L216"/>
  <c r="M216" s="1"/>
  <c r="L208"/>
  <c r="M208" s="1"/>
  <c r="L200"/>
  <c r="M200" s="1"/>
  <c r="L192"/>
  <c r="M192" s="1"/>
  <c r="L184"/>
  <c r="M184" s="1"/>
  <c r="L176"/>
  <c r="M176" s="1"/>
  <c r="L168"/>
  <c r="M168" s="1"/>
  <c r="L160"/>
  <c r="M160" s="1"/>
  <c r="L152"/>
  <c r="M152" s="1"/>
  <c r="L144"/>
  <c r="M144" s="1"/>
  <c r="L136"/>
  <c r="M136" s="1"/>
  <c r="L128"/>
  <c r="M128" s="1"/>
  <c r="L120"/>
  <c r="M120" s="1"/>
  <c r="L112"/>
  <c r="M112" s="1"/>
  <c r="L104"/>
  <c r="M104" s="1"/>
  <c r="L96"/>
  <c r="M96" s="1"/>
  <c r="L88"/>
  <c r="M88" s="1"/>
  <c r="L80"/>
  <c r="M80" s="1"/>
  <c r="L72"/>
  <c r="M72" s="1"/>
  <c r="L64"/>
  <c r="M64" s="1"/>
  <c r="L56"/>
  <c r="M56" s="1"/>
  <c r="L48"/>
  <c r="M48" s="1"/>
  <c r="L40"/>
  <c r="M40" s="1"/>
  <c r="L32"/>
  <c r="M32" s="1"/>
  <c r="L24"/>
  <c r="M24" s="1"/>
  <c r="L16"/>
  <c r="M16" s="1"/>
  <c r="L8"/>
  <c r="M8" s="1"/>
  <c r="Y306"/>
  <c r="Y295"/>
  <c r="Y284"/>
  <c r="Y274"/>
  <c r="Y263"/>
  <c r="Y252"/>
  <c r="Y242"/>
  <c r="Y231"/>
  <c r="Y220"/>
  <c r="Y210"/>
  <c r="Y199"/>
  <c r="Y188"/>
  <c r="Y178"/>
  <c r="Y167"/>
  <c r="Y156"/>
  <c r="Y146"/>
  <c r="Y135"/>
  <c r="Y124"/>
  <c r="Y114"/>
  <c r="Y103"/>
  <c r="Y92"/>
  <c r="Y82"/>
  <c r="Y71"/>
  <c r="Y60"/>
  <c r="Y50"/>
  <c r="Y39"/>
  <c r="Y28"/>
  <c r="Y18"/>
  <c r="L305"/>
  <c r="M305" s="1"/>
  <c r="L297"/>
  <c r="M297" s="1"/>
  <c r="L289"/>
  <c r="M289" s="1"/>
  <c r="L281"/>
  <c r="M281" s="1"/>
  <c r="L273"/>
  <c r="M273" s="1"/>
  <c r="L265"/>
  <c r="M265" s="1"/>
  <c r="L257"/>
  <c r="M257" s="1"/>
  <c r="L249"/>
  <c r="M249" s="1"/>
  <c r="L241"/>
  <c r="M241" s="1"/>
  <c r="L233"/>
  <c r="M233" s="1"/>
  <c r="L225"/>
  <c r="M225" s="1"/>
  <c r="L217"/>
  <c r="M217" s="1"/>
  <c r="L209"/>
  <c r="M209" s="1"/>
  <c r="L201"/>
  <c r="M201" s="1"/>
  <c r="L193"/>
  <c r="M193" s="1"/>
  <c r="L185"/>
  <c r="M185" s="1"/>
  <c r="L177"/>
  <c r="M177" s="1"/>
  <c r="L169"/>
  <c r="M169" s="1"/>
  <c r="L161"/>
  <c r="M161" s="1"/>
  <c r="L153"/>
  <c r="M153" s="1"/>
  <c r="L145"/>
  <c r="M145" s="1"/>
  <c r="L137"/>
  <c r="M137" s="1"/>
  <c r="L129"/>
  <c r="M129" s="1"/>
  <c r="L121"/>
  <c r="M121" s="1"/>
  <c r="L113"/>
  <c r="M113" s="1"/>
  <c r="L105"/>
  <c r="M105" s="1"/>
  <c r="L97"/>
  <c r="M97" s="1"/>
  <c r="L89"/>
  <c r="M89" s="1"/>
  <c r="L81"/>
  <c r="M81" s="1"/>
  <c r="L73"/>
  <c r="M73" s="1"/>
  <c r="L65"/>
  <c r="M65" s="1"/>
  <c r="L57"/>
  <c r="M57" s="1"/>
  <c r="L49"/>
  <c r="M49" s="1"/>
  <c r="L41"/>
  <c r="M41" s="1"/>
  <c r="L33"/>
  <c r="M33" s="1"/>
  <c r="L25"/>
  <c r="M25" s="1"/>
  <c r="L17"/>
  <c r="M17" s="1"/>
  <c r="L9"/>
  <c r="M9" s="1"/>
  <c r="Y7"/>
  <c r="Y296"/>
  <c r="Y286"/>
  <c r="Y275"/>
  <c r="Y264"/>
  <c r="Y254"/>
  <c r="Y243"/>
  <c r="Y232"/>
  <c r="Y222"/>
  <c r="Y211"/>
  <c r="Y200"/>
  <c r="Y190"/>
  <c r="Y179"/>
  <c r="Y168"/>
  <c r="Y158"/>
  <c r="Y147"/>
  <c r="Y136"/>
  <c r="Y126"/>
  <c r="Y115"/>
  <c r="Y104"/>
  <c r="Y94"/>
  <c r="Y83"/>
  <c r="Y72"/>
  <c r="Y62"/>
  <c r="Y51"/>
  <c r="Y40"/>
  <c r="Y30"/>
  <c r="Y19"/>
  <c r="Y8"/>
  <c r="L306"/>
  <c r="M306" s="1"/>
  <c r="L298"/>
  <c r="M298" s="1"/>
  <c r="L290"/>
  <c r="M290" s="1"/>
  <c r="L282"/>
  <c r="M282" s="1"/>
  <c r="L274"/>
  <c r="M274" s="1"/>
  <c r="L266"/>
  <c r="M266" s="1"/>
  <c r="L258"/>
  <c r="M258" s="1"/>
  <c r="L250"/>
  <c r="M250" s="1"/>
  <c r="L242"/>
  <c r="M242" s="1"/>
  <c r="L234"/>
  <c r="M234" s="1"/>
  <c r="L226"/>
  <c r="M226" s="1"/>
  <c r="L218"/>
  <c r="M218" s="1"/>
  <c r="L210"/>
  <c r="M210" s="1"/>
  <c r="L202"/>
  <c r="M202" s="1"/>
  <c r="L194"/>
  <c r="M194" s="1"/>
  <c r="L186"/>
  <c r="M186" s="1"/>
  <c r="L178"/>
  <c r="M178" s="1"/>
  <c r="L170"/>
  <c r="M170" s="1"/>
  <c r="L162"/>
  <c r="M162" s="1"/>
  <c r="L154"/>
  <c r="M154" s="1"/>
  <c r="L146"/>
  <c r="M146" s="1"/>
  <c r="L138"/>
  <c r="M138" s="1"/>
  <c r="L130"/>
  <c r="M130" s="1"/>
  <c r="L122"/>
  <c r="M122" s="1"/>
  <c r="L114"/>
  <c r="M114" s="1"/>
  <c r="L106"/>
  <c r="M106" s="1"/>
  <c r="L98"/>
  <c r="M98" s="1"/>
  <c r="L90"/>
  <c r="M90" s="1"/>
  <c r="L82"/>
  <c r="M82" s="1"/>
  <c r="L74"/>
  <c r="M74" s="1"/>
  <c r="L66"/>
  <c r="M66" s="1"/>
  <c r="L58"/>
  <c r="M58" s="1"/>
  <c r="L50"/>
  <c r="M50" s="1"/>
  <c r="L42"/>
  <c r="M42" s="1"/>
  <c r="L34"/>
  <c r="M34" s="1"/>
  <c r="L26"/>
  <c r="M26" s="1"/>
  <c r="L18"/>
  <c r="M18" s="1"/>
  <c r="L10"/>
  <c r="M10" s="1"/>
  <c r="Y298"/>
  <c r="Y287"/>
  <c r="Y276"/>
  <c r="Y266"/>
  <c r="Y255"/>
  <c r="Y244"/>
  <c r="Y234"/>
  <c r="Y223"/>
  <c r="Y212"/>
  <c r="Y202"/>
  <c r="Y191"/>
  <c r="Y180"/>
  <c r="Y170"/>
  <c r="Y159"/>
  <c r="Y148"/>
  <c r="Y138"/>
  <c r="Y127"/>
  <c r="Y116"/>
  <c r="Y106"/>
  <c r="Y95"/>
  <c r="Y84"/>
  <c r="Y74"/>
  <c r="Y63"/>
  <c r="Y52"/>
  <c r="Y42"/>
  <c r="Y31"/>
  <c r="Y20"/>
  <c r="Y10"/>
  <c r="L307"/>
  <c r="M307" s="1"/>
  <c r="L299"/>
  <c r="M299" s="1"/>
  <c r="L291"/>
  <c r="M291" s="1"/>
  <c r="L283"/>
  <c r="M283" s="1"/>
  <c r="L275"/>
  <c r="M275" s="1"/>
  <c r="L267"/>
  <c r="M267" s="1"/>
  <c r="L259"/>
  <c r="M259" s="1"/>
  <c r="L251"/>
  <c r="M251" s="1"/>
  <c r="L243"/>
  <c r="M243" s="1"/>
  <c r="L235"/>
  <c r="M235" s="1"/>
  <c r="L227"/>
  <c r="M227" s="1"/>
  <c r="L219"/>
  <c r="M219" s="1"/>
  <c r="L211"/>
  <c r="M211" s="1"/>
  <c r="L203"/>
  <c r="M203" s="1"/>
  <c r="L195"/>
  <c r="M195" s="1"/>
  <c r="L187"/>
  <c r="M187" s="1"/>
  <c r="L179"/>
  <c r="M179" s="1"/>
  <c r="L171"/>
  <c r="M171" s="1"/>
  <c r="L163"/>
  <c r="M163" s="1"/>
  <c r="L155"/>
  <c r="M155" s="1"/>
  <c r="L147"/>
  <c r="M147" s="1"/>
  <c r="L139"/>
  <c r="M139" s="1"/>
  <c r="L131"/>
  <c r="M131" s="1"/>
  <c r="L123"/>
  <c r="M123" s="1"/>
  <c r="L115"/>
  <c r="M115" s="1"/>
  <c r="L107"/>
  <c r="M107" s="1"/>
  <c r="L99"/>
  <c r="M99" s="1"/>
  <c r="L91"/>
  <c r="M91" s="1"/>
  <c r="L83"/>
  <c r="M83" s="1"/>
  <c r="L75"/>
  <c r="M75" s="1"/>
  <c r="L67"/>
  <c r="M67" s="1"/>
  <c r="L59"/>
  <c r="M59" s="1"/>
  <c r="L51"/>
  <c r="M51" s="1"/>
  <c r="L43"/>
  <c r="M43" s="1"/>
  <c r="L35"/>
  <c r="M35" s="1"/>
  <c r="L27"/>
  <c r="M27" s="1"/>
  <c r="L19"/>
  <c r="M19" s="1"/>
  <c r="L11"/>
  <c r="M11" s="1"/>
  <c r="Y299"/>
  <c r="Y288"/>
  <c r="Y278"/>
  <c r="Y267"/>
  <c r="Y256"/>
  <c r="Y246"/>
  <c r="Y235"/>
  <c r="Y224"/>
  <c r="Y214"/>
  <c r="Y203"/>
  <c r="Y192"/>
  <c r="Y182"/>
  <c r="Y171"/>
  <c r="Y160"/>
  <c r="Y150"/>
  <c r="Y139"/>
  <c r="Y128"/>
  <c r="Y118"/>
  <c r="Y107"/>
  <c r="Y96"/>
  <c r="Y86"/>
  <c r="Y75"/>
  <c r="Y64"/>
  <c r="Y54"/>
  <c r="Y43"/>
  <c r="Y32"/>
  <c r="Y22"/>
  <c r="Y11"/>
  <c r="L6"/>
  <c r="M6" s="1"/>
  <c r="L300"/>
  <c r="M300" s="1"/>
  <c r="L292"/>
  <c r="M292" s="1"/>
  <c r="L284"/>
  <c r="M284" s="1"/>
  <c r="L276"/>
  <c r="M276" s="1"/>
  <c r="L268"/>
  <c r="M268" s="1"/>
  <c r="L260"/>
  <c r="M260" s="1"/>
  <c r="L252"/>
  <c r="M252" s="1"/>
  <c r="L244"/>
  <c r="M244" s="1"/>
  <c r="L236"/>
  <c r="M236" s="1"/>
  <c r="L228"/>
  <c r="M228" s="1"/>
  <c r="L220"/>
  <c r="M220" s="1"/>
  <c r="L212"/>
  <c r="M212" s="1"/>
  <c r="L204"/>
  <c r="M204" s="1"/>
  <c r="L196"/>
  <c r="M196" s="1"/>
  <c r="L188"/>
  <c r="M188" s="1"/>
  <c r="L180"/>
  <c r="M180" s="1"/>
  <c r="L172"/>
  <c r="M172" s="1"/>
  <c r="L164"/>
  <c r="M164" s="1"/>
  <c r="L156"/>
  <c r="M156" s="1"/>
  <c r="L148"/>
  <c r="M148" s="1"/>
  <c r="L140"/>
  <c r="M140" s="1"/>
  <c r="L132"/>
  <c r="M132" s="1"/>
  <c r="L124"/>
  <c r="M124" s="1"/>
  <c r="L116"/>
  <c r="M116" s="1"/>
  <c r="L108"/>
  <c r="M108" s="1"/>
  <c r="L100"/>
  <c r="M100" s="1"/>
  <c r="L92"/>
  <c r="M92" s="1"/>
  <c r="L84"/>
  <c r="M84" s="1"/>
  <c r="L76"/>
  <c r="M76" s="1"/>
  <c r="L68"/>
  <c r="M68" s="1"/>
  <c r="L60"/>
  <c r="M60" s="1"/>
  <c r="L52"/>
  <c r="M52" s="1"/>
  <c r="L44"/>
  <c r="M44" s="1"/>
  <c r="L36"/>
  <c r="M36" s="1"/>
  <c r="L28"/>
  <c r="M28" s="1"/>
  <c r="L20"/>
  <c r="M20" s="1"/>
  <c r="L12"/>
  <c r="M12" s="1"/>
  <c r="Y300"/>
  <c r="Y290"/>
  <c r="Y279"/>
  <c r="Y268"/>
  <c r="Y258"/>
  <c r="Y247"/>
  <c r="Y236"/>
  <c r="Y226"/>
  <c r="Y215"/>
  <c r="Y204"/>
  <c r="Y194"/>
  <c r="Y183"/>
  <c r="Y172"/>
  <c r="Y162"/>
  <c r="Y151"/>
  <c r="Y140"/>
  <c r="Y130"/>
  <c r="Y119"/>
  <c r="Y108"/>
  <c r="Y98"/>
  <c r="Y87"/>
  <c r="Y76"/>
  <c r="Y66"/>
  <c r="Y55"/>
  <c r="Y44"/>
  <c r="Y34"/>
  <c r="Y23"/>
  <c r="Y12"/>
  <c r="L301"/>
  <c r="M301" s="1"/>
  <c r="L293"/>
  <c r="M293" s="1"/>
  <c r="L285"/>
  <c r="M285" s="1"/>
  <c r="L277"/>
  <c r="M277" s="1"/>
  <c r="L269"/>
  <c r="M269" s="1"/>
  <c r="L261"/>
  <c r="M261" s="1"/>
  <c r="L253"/>
  <c r="M253" s="1"/>
  <c r="L245"/>
  <c r="M245" s="1"/>
  <c r="L237"/>
  <c r="M237" s="1"/>
  <c r="L229"/>
  <c r="M229" s="1"/>
  <c r="L221"/>
  <c r="M221" s="1"/>
  <c r="L213"/>
  <c r="M213" s="1"/>
  <c r="L205"/>
  <c r="M205" s="1"/>
  <c r="L197"/>
  <c r="M197" s="1"/>
  <c r="L189"/>
  <c r="M189" s="1"/>
  <c r="L181"/>
  <c r="M181" s="1"/>
  <c r="L173"/>
  <c r="M173" s="1"/>
  <c r="L165"/>
  <c r="M165" s="1"/>
  <c r="L157"/>
  <c r="M157" s="1"/>
  <c r="L149"/>
  <c r="M149" s="1"/>
  <c r="L141"/>
  <c r="M141" s="1"/>
  <c r="L133"/>
  <c r="M133" s="1"/>
  <c r="L125"/>
  <c r="M125" s="1"/>
  <c r="L117"/>
  <c r="M117" s="1"/>
  <c r="L109"/>
  <c r="M109" s="1"/>
  <c r="L101"/>
  <c r="M101" s="1"/>
  <c r="L93"/>
  <c r="M93" s="1"/>
  <c r="L85"/>
  <c r="M85" s="1"/>
  <c r="L77"/>
  <c r="M77" s="1"/>
  <c r="L69"/>
  <c r="M69" s="1"/>
  <c r="L61"/>
  <c r="M61" s="1"/>
  <c r="L53"/>
  <c r="M53" s="1"/>
  <c r="L45"/>
  <c r="M45" s="1"/>
  <c r="L37"/>
  <c r="M37" s="1"/>
  <c r="L29"/>
  <c r="M29" s="1"/>
  <c r="L21"/>
  <c r="M21" s="1"/>
  <c r="L13"/>
  <c r="M13" s="1"/>
  <c r="Y302"/>
  <c r="Y291"/>
  <c r="Y280"/>
  <c r="Y270"/>
  <c r="Y259"/>
  <c r="Y248"/>
  <c r="Y238"/>
  <c r="Y227"/>
  <c r="Y216"/>
  <c r="Y206"/>
  <c r="Y195"/>
  <c r="Y184"/>
  <c r="Y174"/>
  <c r="Y163"/>
  <c r="Y152"/>
  <c r="Y142"/>
  <c r="Y131"/>
  <c r="Y120"/>
  <c r="Y110"/>
  <c r="Y99"/>
  <c r="Y88"/>
  <c r="Y78"/>
  <c r="Y67"/>
  <c r="Y56"/>
  <c r="Y46"/>
  <c r="Y35"/>
  <c r="Y24"/>
  <c r="Y14"/>
  <c r="L302"/>
  <c r="M302" s="1"/>
  <c r="L294"/>
  <c r="M294" s="1"/>
  <c r="L286"/>
  <c r="M286" s="1"/>
  <c r="L278"/>
  <c r="M278" s="1"/>
  <c r="L270"/>
  <c r="M270" s="1"/>
  <c r="L262"/>
  <c r="M262" s="1"/>
  <c r="L254"/>
  <c r="M254" s="1"/>
  <c r="L246"/>
  <c r="M246" s="1"/>
  <c r="L238"/>
  <c r="M238" s="1"/>
  <c r="L230"/>
  <c r="M230" s="1"/>
  <c r="L222"/>
  <c r="M222" s="1"/>
  <c r="L214"/>
  <c r="M214" s="1"/>
  <c r="L206"/>
  <c r="M206" s="1"/>
  <c r="L198"/>
  <c r="M198" s="1"/>
  <c r="L190"/>
  <c r="M190" s="1"/>
  <c r="L182"/>
  <c r="M182" s="1"/>
  <c r="L174"/>
  <c r="M174" s="1"/>
  <c r="L166"/>
  <c r="M166" s="1"/>
  <c r="L158"/>
  <c r="M158" s="1"/>
  <c r="L150"/>
  <c r="M150" s="1"/>
  <c r="L142"/>
  <c r="M142" s="1"/>
  <c r="L134"/>
  <c r="M134" s="1"/>
  <c r="L126"/>
  <c r="M126" s="1"/>
  <c r="L118"/>
  <c r="M118" s="1"/>
  <c r="L110"/>
  <c r="M110" s="1"/>
  <c r="L102"/>
  <c r="M102" s="1"/>
  <c r="L94"/>
  <c r="M94" s="1"/>
  <c r="L86"/>
  <c r="M86" s="1"/>
  <c r="L78"/>
  <c r="M78" s="1"/>
  <c r="L70"/>
  <c r="M70" s="1"/>
  <c r="L62"/>
  <c r="M62" s="1"/>
  <c r="L54"/>
  <c r="M54" s="1"/>
  <c r="L46"/>
  <c r="M46" s="1"/>
  <c r="L38"/>
  <c r="M38" s="1"/>
  <c r="L30"/>
  <c r="M30" s="1"/>
  <c r="L22"/>
  <c r="M22" s="1"/>
  <c r="L14"/>
  <c r="M14" s="1"/>
  <c r="Y303"/>
  <c r="Y292"/>
  <c r="Y282"/>
  <c r="Y271"/>
  <c r="Y260"/>
  <c r="Y250"/>
  <c r="Y239"/>
  <c r="Y228"/>
  <c r="Y218"/>
  <c r="Y207"/>
  <c r="Y196"/>
  <c r="Y186"/>
  <c r="Y175"/>
  <c r="Y164"/>
  <c r="Y154"/>
  <c r="Y143"/>
  <c r="Y132"/>
  <c r="Y122"/>
  <c r="Y111"/>
  <c r="Y100"/>
  <c r="Y90"/>
  <c r="Y79"/>
  <c r="Y68"/>
  <c r="Y58"/>
  <c r="Y47"/>
  <c r="Y36"/>
  <c r="Y26"/>
  <c r="Y15"/>
  <c r="L303"/>
  <c r="M303" s="1"/>
  <c r="L295"/>
  <c r="M295" s="1"/>
  <c r="L287"/>
  <c r="M287" s="1"/>
  <c r="L279"/>
  <c r="M279" s="1"/>
  <c r="L271"/>
  <c r="M271" s="1"/>
  <c r="L263"/>
  <c r="M263" s="1"/>
  <c r="L255"/>
  <c r="M255" s="1"/>
  <c r="L247"/>
  <c r="M247" s="1"/>
  <c r="L239"/>
  <c r="M239" s="1"/>
  <c r="L231"/>
  <c r="M231" s="1"/>
  <c r="L223"/>
  <c r="M223" s="1"/>
  <c r="L215"/>
  <c r="M215" s="1"/>
  <c r="L207"/>
  <c r="M207" s="1"/>
  <c r="L199"/>
  <c r="M199" s="1"/>
  <c r="L191"/>
  <c r="M191" s="1"/>
  <c r="L183"/>
  <c r="M183" s="1"/>
  <c r="L175"/>
  <c r="M175" s="1"/>
  <c r="L167"/>
  <c r="M167" s="1"/>
  <c r="L159"/>
  <c r="M159" s="1"/>
  <c r="L151"/>
  <c r="M151" s="1"/>
  <c r="L143"/>
  <c r="M143" s="1"/>
  <c r="L135"/>
  <c r="M135" s="1"/>
  <c r="L127"/>
  <c r="M127" s="1"/>
  <c r="L119"/>
  <c r="M119" s="1"/>
  <c r="L111"/>
  <c r="M111" s="1"/>
  <c r="L103"/>
  <c r="M103" s="1"/>
  <c r="L95"/>
  <c r="M95" s="1"/>
  <c r="L87"/>
  <c r="M87" s="1"/>
  <c r="L79"/>
  <c r="M79" s="1"/>
  <c r="L71"/>
  <c r="M71" s="1"/>
  <c r="L63"/>
  <c r="M63" s="1"/>
  <c r="L55"/>
  <c r="M55" s="1"/>
  <c r="L47"/>
  <c r="M47" s="1"/>
  <c r="L39"/>
  <c r="M39" s="1"/>
  <c r="L31"/>
  <c r="M31" s="1"/>
  <c r="L23"/>
  <c r="M23" s="1"/>
  <c r="L15"/>
  <c r="M15" s="1"/>
  <c r="L7"/>
  <c r="Y305"/>
  <c r="Y297"/>
  <c r="Y289"/>
  <c r="Y281"/>
  <c r="Y273"/>
  <c r="Y265"/>
  <c r="Y257"/>
  <c r="Y249"/>
  <c r="Y241"/>
  <c r="Y233"/>
  <c r="Y225"/>
  <c r="Y217"/>
  <c r="Y209"/>
  <c r="Y201"/>
  <c r="Y193"/>
  <c r="Y185"/>
  <c r="Y177"/>
  <c r="Y169"/>
  <c r="Y161"/>
  <c r="Y153"/>
  <c r="Y145"/>
  <c r="Y137"/>
  <c r="Y129"/>
  <c r="Y121"/>
  <c r="Y113"/>
  <c r="Y105"/>
  <c r="Y97"/>
  <c r="Y89"/>
  <c r="Y81"/>
  <c r="Y73"/>
  <c r="Y65"/>
  <c r="Y57"/>
  <c r="Y49"/>
  <c r="Y41"/>
  <c r="Y33"/>
  <c r="Y25"/>
  <c r="Y17"/>
  <c r="Y9"/>
  <c r="T8"/>
  <c r="Z7"/>
  <c r="H3"/>
  <c r="H4" s="1"/>
  <c r="Y301"/>
  <c r="Y293"/>
  <c r="Y285"/>
  <c r="Y277"/>
  <c r="Y269"/>
  <c r="Y261"/>
  <c r="Y253"/>
  <c r="Y245"/>
  <c r="Y237"/>
  <c r="Y229"/>
  <c r="Y221"/>
  <c r="Y213"/>
  <c r="Y205"/>
  <c r="Y197"/>
  <c r="Y189"/>
  <c r="Y181"/>
  <c r="Y173"/>
  <c r="Y165"/>
  <c r="Y157"/>
  <c r="Y149"/>
  <c r="Y141"/>
  <c r="Y133"/>
  <c r="Y125"/>
  <c r="Y117"/>
  <c r="Y109"/>
  <c r="Y101"/>
  <c r="Y93"/>
  <c r="Y85"/>
  <c r="Y77"/>
  <c r="Y69"/>
  <c r="Y61"/>
  <c r="Y53"/>
  <c r="Y45"/>
  <c r="Y37"/>
  <c r="Y29"/>
  <c r="Y21"/>
  <c r="H24"/>
  <c r="I24"/>
  <c r="G3"/>
  <c r="G4" s="1"/>
  <c r="I9"/>
  <c r="H9"/>
  <c r="G9"/>
  <c r="G15" s="1"/>
  <c r="J3"/>
  <c r="J4" s="1"/>
  <c r="I3"/>
  <c r="I4" s="1"/>
  <c r="J24"/>
  <c r="J15" s="1"/>
  <c r="AB42" i="5" l="1"/>
  <c r="AB43" s="1"/>
  <c r="AA40"/>
  <c r="AR100"/>
  <c r="AR101" s="1"/>
  <c r="AS101" s="1"/>
  <c r="AQ98"/>
  <c r="AJ70"/>
  <c r="AJ71" s="1"/>
  <c r="AJ72" s="1"/>
  <c r="AJ73" s="1"/>
  <c r="AI68"/>
  <c r="N12" i="8"/>
  <c r="R13" s="1"/>
  <c r="O11"/>
  <c r="A10"/>
  <c r="E9"/>
  <c r="M35" i="5"/>
  <c r="M99"/>
  <c r="M163"/>
  <c r="M227"/>
  <c r="M291"/>
  <c r="M49"/>
  <c r="M113"/>
  <c r="M177"/>
  <c r="M241"/>
  <c r="M305"/>
  <c r="M72"/>
  <c r="M136"/>
  <c r="M200"/>
  <c r="M54"/>
  <c r="M118"/>
  <c r="M182"/>
  <c r="M246"/>
  <c r="M13"/>
  <c r="O13" s="1"/>
  <c r="N13" s="1"/>
  <c r="M77"/>
  <c r="M141"/>
  <c r="M205"/>
  <c r="M269"/>
  <c r="M36"/>
  <c r="M116"/>
  <c r="M212"/>
  <c r="M292"/>
  <c r="M239"/>
  <c r="M146"/>
  <c r="M143"/>
  <c r="M138"/>
  <c r="M39"/>
  <c r="M31"/>
  <c r="M218"/>
  <c r="M27"/>
  <c r="O27" s="1"/>
  <c r="N27" s="1"/>
  <c r="M91"/>
  <c r="M155"/>
  <c r="M219"/>
  <c r="M283"/>
  <c r="M41"/>
  <c r="M105"/>
  <c r="M169"/>
  <c r="M233"/>
  <c r="M297"/>
  <c r="M64"/>
  <c r="M128"/>
  <c r="M192"/>
  <c r="M46"/>
  <c r="M110"/>
  <c r="M174"/>
  <c r="M238"/>
  <c r="M302"/>
  <c r="M69"/>
  <c r="M133"/>
  <c r="M197"/>
  <c r="M261"/>
  <c r="M28"/>
  <c r="M108"/>
  <c r="M204"/>
  <c r="M284"/>
  <c r="M151"/>
  <c r="M114"/>
  <c r="M111"/>
  <c r="M42"/>
  <c r="M266"/>
  <c r="M290"/>
  <c r="M58"/>
  <c r="M19"/>
  <c r="O19" s="1"/>
  <c r="N19" s="1"/>
  <c r="M83"/>
  <c r="M147"/>
  <c r="M211"/>
  <c r="M275"/>
  <c r="M33"/>
  <c r="M97"/>
  <c r="M161"/>
  <c r="M225"/>
  <c r="M289"/>
  <c r="M56"/>
  <c r="M120"/>
  <c r="M184"/>
  <c r="M38"/>
  <c r="M102"/>
  <c r="M166"/>
  <c r="M230"/>
  <c r="M294"/>
  <c r="M61"/>
  <c r="M125"/>
  <c r="M189"/>
  <c r="M253"/>
  <c r="M20"/>
  <c r="O20" s="1"/>
  <c r="N20" s="1"/>
  <c r="M100"/>
  <c r="M180"/>
  <c r="M276"/>
  <c r="M119"/>
  <c r="M82"/>
  <c r="M79"/>
  <c r="M10"/>
  <c r="O10" s="1"/>
  <c r="N10" s="1"/>
  <c r="M247"/>
  <c r="M271"/>
  <c r="M26"/>
  <c r="O26" s="1"/>
  <c r="N26" s="1"/>
  <c r="M43"/>
  <c r="M107"/>
  <c r="M171"/>
  <c r="M235"/>
  <c r="M299"/>
  <c r="M57"/>
  <c r="M121"/>
  <c r="M185"/>
  <c r="M249"/>
  <c r="M16"/>
  <c r="M80"/>
  <c r="M144"/>
  <c r="M208"/>
  <c r="M62"/>
  <c r="M126"/>
  <c r="M190"/>
  <c r="M254"/>
  <c r="M21"/>
  <c r="M85"/>
  <c r="M149"/>
  <c r="M213"/>
  <c r="M277"/>
  <c r="M44"/>
  <c r="M140"/>
  <c r="M220"/>
  <c r="M300"/>
  <c r="M258"/>
  <c r="M178"/>
  <c r="M175"/>
  <c r="M170"/>
  <c r="M71"/>
  <c r="M63"/>
  <c r="M240"/>
  <c r="AR102"/>
  <c r="AS102" s="1"/>
  <c r="AV102" s="1"/>
  <c r="AU102" s="1"/>
  <c r="AV101"/>
  <c r="AU101" s="1"/>
  <c r="S23"/>
  <c r="T23" s="1"/>
  <c r="X23" s="1"/>
  <c r="W23" s="1"/>
  <c r="T21"/>
  <c r="X21" s="1"/>
  <c r="W21" s="1"/>
  <c r="AZ151"/>
  <c r="BA151" s="1"/>
  <c r="BD151" s="1"/>
  <c r="BC151" s="1"/>
  <c r="F71"/>
  <c r="F238"/>
  <c r="F289"/>
  <c r="CB286"/>
  <c r="BA149"/>
  <c r="BD149" s="1"/>
  <c r="BC149" s="1"/>
  <c r="BT235"/>
  <c r="F193"/>
  <c r="F344"/>
  <c r="CJ341"/>
  <c r="F148"/>
  <c r="F101"/>
  <c r="BL190"/>
  <c r="CF346"/>
  <c r="CG345"/>
  <c r="CJ345" s="1"/>
  <c r="CI345" s="1"/>
  <c r="BX291"/>
  <c r="BY290"/>
  <c r="CB290" s="1"/>
  <c r="CA290" s="1"/>
  <c r="BP240"/>
  <c r="BQ239"/>
  <c r="BT239" s="1"/>
  <c r="BS239" s="1"/>
  <c r="BH195"/>
  <c r="BI194"/>
  <c r="BL194" s="1"/>
  <c r="BK194" s="1"/>
  <c r="AJ74"/>
  <c r="AK73"/>
  <c r="AN73" s="1"/>
  <c r="AM73" s="1"/>
  <c r="F187"/>
  <c r="F346"/>
  <c r="F235"/>
  <c r="F286"/>
  <c r="F145"/>
  <c r="O12"/>
  <c r="N12" s="1"/>
  <c r="F102"/>
  <c r="O21"/>
  <c r="N21" s="1"/>
  <c r="F69"/>
  <c r="O16"/>
  <c r="N16" s="1"/>
  <c r="F43"/>
  <c r="F21"/>
  <c r="X18"/>
  <c r="W5" i="6"/>
  <c r="X5"/>
  <c r="R8"/>
  <c r="V8" s="1"/>
  <c r="R9"/>
  <c r="V9" s="1"/>
  <c r="X9" s="1"/>
  <c r="R10"/>
  <c r="W6"/>
  <c r="H9"/>
  <c r="C10"/>
  <c r="N9"/>
  <c r="O9" s="1"/>
  <c r="K9"/>
  <c r="L9" s="1"/>
  <c r="I8"/>
  <c r="W7"/>
  <c r="Q5"/>
  <c r="F246" i="5"/>
  <c r="F172"/>
  <c r="F210"/>
  <c r="F107"/>
  <c r="F84"/>
  <c r="F291"/>
  <c r="F31"/>
  <c r="F140"/>
  <c r="F58"/>
  <c r="K28"/>
  <c r="O29" s="1"/>
  <c r="N29" s="1"/>
  <c r="L27"/>
  <c r="M68"/>
  <c r="M132"/>
  <c r="M196"/>
  <c r="M260"/>
  <c r="M215"/>
  <c r="M18"/>
  <c r="O18" s="1"/>
  <c r="N18" s="1"/>
  <c r="M256"/>
  <c r="M47"/>
  <c r="M274"/>
  <c r="M106"/>
  <c r="M66"/>
  <c r="M135"/>
  <c r="M288"/>
  <c r="M127"/>
  <c r="M130"/>
  <c r="M154"/>
  <c r="M60"/>
  <c r="M124"/>
  <c r="M188"/>
  <c r="M252"/>
  <c r="M183"/>
  <c r="M234"/>
  <c r="M15"/>
  <c r="O15" s="1"/>
  <c r="N15" s="1"/>
  <c r="M255"/>
  <c r="M74"/>
  <c r="M295"/>
  <c r="M103"/>
  <c r="M34"/>
  <c r="M95"/>
  <c r="M306"/>
  <c r="M122"/>
  <c r="M98"/>
  <c r="M287"/>
  <c r="M90"/>
  <c r="M304"/>
  <c r="M159"/>
  <c r="O28"/>
  <c r="N28" s="1"/>
  <c r="H15" i="3"/>
  <c r="I15"/>
  <c r="V8"/>
  <c r="Z8" s="1"/>
  <c r="T9"/>
  <c r="AB44" i="5" l="1"/>
  <c r="AC43"/>
  <c r="AF43" s="1"/>
  <c r="AE43" s="1"/>
  <c r="AK72"/>
  <c r="AN72" s="1"/>
  <c r="AM72" s="1"/>
  <c r="AK71"/>
  <c r="AN71" s="1"/>
  <c r="AM71" s="1"/>
  <c r="AR103"/>
  <c r="O12" i="8"/>
  <c r="N13"/>
  <c r="A11"/>
  <c r="E10"/>
  <c r="S24" i="5"/>
  <c r="AZ152"/>
  <c r="AZ153" s="1"/>
  <c r="CG346"/>
  <c r="CJ346" s="1"/>
  <c r="CI346" s="1"/>
  <c r="CF347"/>
  <c r="BY291"/>
  <c r="CB291" s="1"/>
  <c r="CA291" s="1"/>
  <c r="BX292"/>
  <c r="BQ240"/>
  <c r="BT240" s="1"/>
  <c r="BS240" s="1"/>
  <c r="BP241"/>
  <c r="BI195"/>
  <c r="BL195" s="1"/>
  <c r="BK195" s="1"/>
  <c r="BH196"/>
  <c r="AS103"/>
  <c r="AV103" s="1"/>
  <c r="AU103" s="1"/>
  <c r="AR104"/>
  <c r="AJ75"/>
  <c r="AK74"/>
  <c r="AN74" s="1"/>
  <c r="AM74" s="1"/>
  <c r="T24"/>
  <c r="X24" s="1"/>
  <c r="W24" s="1"/>
  <c r="S25"/>
  <c r="W8" i="6"/>
  <c r="X8"/>
  <c r="R12"/>
  <c r="W9"/>
  <c r="P9"/>
  <c r="Q9" s="1"/>
  <c r="I9"/>
  <c r="H10"/>
  <c r="C11"/>
  <c r="N10"/>
  <c r="O10" s="1"/>
  <c r="K10"/>
  <c r="L10" s="1"/>
  <c r="V10"/>
  <c r="K29" i="5"/>
  <c r="L28"/>
  <c r="T10" i="3"/>
  <c r="V9"/>
  <c r="Z9" s="1"/>
  <c r="AB45" i="5" l="1"/>
  <c r="AC44"/>
  <c r="AF44" s="1"/>
  <c r="AE44" s="1"/>
  <c r="N14" i="8"/>
  <c r="O13"/>
  <c r="R14"/>
  <c r="A12"/>
  <c r="E11"/>
  <c r="BA152" i="5"/>
  <c r="BD152" s="1"/>
  <c r="BC152" s="1"/>
  <c r="CF348"/>
  <c r="CG347"/>
  <c r="CJ347" s="1"/>
  <c r="CI347" s="1"/>
  <c r="BX293"/>
  <c r="BY292"/>
  <c r="CB292" s="1"/>
  <c r="CA292" s="1"/>
  <c r="BP242"/>
  <c r="BQ241"/>
  <c r="BT241" s="1"/>
  <c r="BS241" s="1"/>
  <c r="BH197"/>
  <c r="BI196"/>
  <c r="BL196" s="1"/>
  <c r="BK196" s="1"/>
  <c r="AZ154"/>
  <c r="BA153"/>
  <c r="BD153" s="1"/>
  <c r="BC153" s="1"/>
  <c r="AR105"/>
  <c r="AS104"/>
  <c r="AV104" s="1"/>
  <c r="AU104" s="1"/>
  <c r="AJ76"/>
  <c r="AK75"/>
  <c r="AN75" s="1"/>
  <c r="AM75" s="1"/>
  <c r="T25"/>
  <c r="X25" s="1"/>
  <c r="W25" s="1"/>
  <c r="S26"/>
  <c r="W10" i="6"/>
  <c r="X10"/>
  <c r="R13"/>
  <c r="P10"/>
  <c r="Q10" s="1"/>
  <c r="I10"/>
  <c r="H11"/>
  <c r="C12"/>
  <c r="N11"/>
  <c r="O11" s="1"/>
  <c r="K11"/>
  <c r="L11" s="1"/>
  <c r="V11"/>
  <c r="K30" i="5"/>
  <c r="L29"/>
  <c r="O30"/>
  <c r="N30" s="1"/>
  <c r="T11" i="3"/>
  <c r="V10"/>
  <c r="Z10" s="1"/>
  <c r="AC45" i="5" l="1"/>
  <c r="AF45" s="1"/>
  <c r="AE45" s="1"/>
  <c r="AB46"/>
  <c r="N15" i="8"/>
  <c r="O14"/>
  <c r="R15"/>
  <c r="A13"/>
  <c r="E12"/>
  <c r="CG348" i="5"/>
  <c r="CJ348" s="1"/>
  <c r="CI348" s="1"/>
  <c r="CF349"/>
  <c r="BY293"/>
  <c r="CB293" s="1"/>
  <c r="CA293" s="1"/>
  <c r="BX294"/>
  <c r="BQ242"/>
  <c r="BT242" s="1"/>
  <c r="BS242" s="1"/>
  <c r="BP243"/>
  <c r="BI197"/>
  <c r="BL197" s="1"/>
  <c r="BK197" s="1"/>
  <c r="BH198"/>
  <c r="BA154"/>
  <c r="BD154" s="1"/>
  <c r="BC154" s="1"/>
  <c r="AZ155"/>
  <c r="AS105"/>
  <c r="AV105" s="1"/>
  <c r="AU105" s="1"/>
  <c r="AR106"/>
  <c r="AJ77"/>
  <c r="AK76"/>
  <c r="AN76" s="1"/>
  <c r="AM76" s="1"/>
  <c r="T26"/>
  <c r="X26" s="1"/>
  <c r="W26" s="1"/>
  <c r="S27"/>
  <c r="W11" i="6"/>
  <c r="X11"/>
  <c r="R14"/>
  <c r="P11"/>
  <c r="Q11" s="1"/>
  <c r="I11"/>
  <c r="C13"/>
  <c r="N12"/>
  <c r="O12" s="1"/>
  <c r="K12"/>
  <c r="L12" s="1"/>
  <c r="H12"/>
  <c r="V12"/>
  <c r="K31" i="5"/>
  <c r="L30"/>
  <c r="O31"/>
  <c r="N31" s="1"/>
  <c r="T12" i="3"/>
  <c r="V11"/>
  <c r="Z11" s="1"/>
  <c r="AC46" i="5" l="1"/>
  <c r="AF46" s="1"/>
  <c r="AE46" s="1"/>
  <c r="AB47"/>
  <c r="N16" i="8"/>
  <c r="O15"/>
  <c r="R16"/>
  <c r="A14"/>
  <c r="E13"/>
  <c r="CF350" i="5"/>
  <c r="CG349"/>
  <c r="CJ349" s="1"/>
  <c r="CI349" s="1"/>
  <c r="BX295"/>
  <c r="BY294"/>
  <c r="CB294" s="1"/>
  <c r="CA294" s="1"/>
  <c r="BP244"/>
  <c r="BQ243"/>
  <c r="BT243" s="1"/>
  <c r="BS243" s="1"/>
  <c r="BH199"/>
  <c r="BI198"/>
  <c r="BL198" s="1"/>
  <c r="BK198" s="1"/>
  <c r="AZ156"/>
  <c r="BA155"/>
  <c r="BD155" s="1"/>
  <c r="BC155" s="1"/>
  <c r="AR107"/>
  <c r="AS106"/>
  <c r="AV106" s="1"/>
  <c r="AU106" s="1"/>
  <c r="AJ78"/>
  <c r="AK77"/>
  <c r="AN77" s="1"/>
  <c r="AM77" s="1"/>
  <c r="T27"/>
  <c r="X27" s="1"/>
  <c r="W27" s="1"/>
  <c r="S28"/>
  <c r="W12" i="6"/>
  <c r="X12"/>
  <c r="R15"/>
  <c r="N13"/>
  <c r="O13" s="1"/>
  <c r="K13"/>
  <c r="L13" s="1"/>
  <c r="H13"/>
  <c r="C14"/>
  <c r="P12"/>
  <c r="Q12" s="1"/>
  <c r="I12"/>
  <c r="V13"/>
  <c r="K32" i="5"/>
  <c r="L31"/>
  <c r="O32"/>
  <c r="N32" s="1"/>
  <c r="T13" i="3"/>
  <c r="V12"/>
  <c r="Z12" s="1"/>
  <c r="AC47" i="5" l="1"/>
  <c r="AF47" s="1"/>
  <c r="AE47" s="1"/>
  <c r="AB48"/>
  <c r="N17" i="8"/>
  <c r="O16"/>
  <c r="R17"/>
  <c r="A15"/>
  <c r="E14"/>
  <c r="CG350" i="5"/>
  <c r="CJ350" s="1"/>
  <c r="CI350" s="1"/>
  <c r="CF351"/>
  <c r="BY295"/>
  <c r="CB295" s="1"/>
  <c r="CA295" s="1"/>
  <c r="BX296"/>
  <c r="BQ244"/>
  <c r="BT244" s="1"/>
  <c r="BS244" s="1"/>
  <c r="BP245"/>
  <c r="BI199"/>
  <c r="BL199" s="1"/>
  <c r="BK199" s="1"/>
  <c r="BH200"/>
  <c r="BA156"/>
  <c r="BD156" s="1"/>
  <c r="BC156" s="1"/>
  <c r="AZ157"/>
  <c r="AS107"/>
  <c r="AV107" s="1"/>
  <c r="AU107" s="1"/>
  <c r="AR108"/>
  <c r="AJ79"/>
  <c r="AK78"/>
  <c r="AN78" s="1"/>
  <c r="AM78" s="1"/>
  <c r="T28"/>
  <c r="X28" s="1"/>
  <c r="W28" s="1"/>
  <c r="S29"/>
  <c r="W13" i="6"/>
  <c r="X13"/>
  <c r="R16"/>
  <c r="P13"/>
  <c r="Q13" s="1"/>
  <c r="I13"/>
  <c r="K14"/>
  <c r="L14" s="1"/>
  <c r="H14"/>
  <c r="C15"/>
  <c r="N14"/>
  <c r="O14" s="1"/>
  <c r="V14"/>
  <c r="K33" i="5"/>
  <c r="L32"/>
  <c r="O33"/>
  <c r="N33" s="1"/>
  <c r="T14" i="3"/>
  <c r="V13"/>
  <c r="Z13" s="1"/>
  <c r="AC48" i="5" l="1"/>
  <c r="AF48" s="1"/>
  <c r="AE48" s="1"/>
  <c r="AB49"/>
  <c r="N18" i="8"/>
  <c r="O17"/>
  <c r="R18"/>
  <c r="A16"/>
  <c r="E15"/>
  <c r="CF352" i="5"/>
  <c r="CG351"/>
  <c r="CJ351" s="1"/>
  <c r="CI351" s="1"/>
  <c r="BX297"/>
  <c r="BY296"/>
  <c r="CB296" s="1"/>
  <c r="CA296" s="1"/>
  <c r="BP246"/>
  <c r="BQ245"/>
  <c r="BT245" s="1"/>
  <c r="BS245" s="1"/>
  <c r="BH201"/>
  <c r="BI200"/>
  <c r="BL200" s="1"/>
  <c r="BK200" s="1"/>
  <c r="AZ158"/>
  <c r="BA157"/>
  <c r="BD157" s="1"/>
  <c r="BC157" s="1"/>
  <c r="AR109"/>
  <c r="AS108"/>
  <c r="AV108" s="1"/>
  <c r="AU108" s="1"/>
  <c r="AJ80"/>
  <c r="AK79"/>
  <c r="AN79" s="1"/>
  <c r="AM79" s="1"/>
  <c r="T29"/>
  <c r="X29" s="1"/>
  <c r="W29" s="1"/>
  <c r="S30"/>
  <c r="W14" i="6"/>
  <c r="X14"/>
  <c r="R17"/>
  <c r="P14"/>
  <c r="Q14" s="1"/>
  <c r="I14"/>
  <c r="K15"/>
  <c r="L15" s="1"/>
  <c r="H15"/>
  <c r="C16"/>
  <c r="N15"/>
  <c r="O15" s="1"/>
  <c r="V15"/>
  <c r="K34" i="5"/>
  <c r="L33"/>
  <c r="O34"/>
  <c r="N34" s="1"/>
  <c r="T15" i="3"/>
  <c r="V14"/>
  <c r="Z14" s="1"/>
  <c r="AC49" i="5" l="1"/>
  <c r="AF49" s="1"/>
  <c r="AE49" s="1"/>
  <c r="AB50"/>
  <c r="O18" i="8"/>
  <c r="N19"/>
  <c r="R19"/>
  <c r="A17"/>
  <c r="E16"/>
  <c r="CG352" i="5"/>
  <c r="CJ352" s="1"/>
  <c r="CI352" s="1"/>
  <c r="CF353"/>
  <c r="BY297"/>
  <c r="CB297" s="1"/>
  <c r="CA297" s="1"/>
  <c r="BX298"/>
  <c r="BQ246"/>
  <c r="BT246" s="1"/>
  <c r="BS246" s="1"/>
  <c r="BP247"/>
  <c r="BI201"/>
  <c r="BL201" s="1"/>
  <c r="BK201" s="1"/>
  <c r="BH202"/>
  <c r="BA158"/>
  <c r="BD158" s="1"/>
  <c r="BC158" s="1"/>
  <c r="AZ159"/>
  <c r="AS109"/>
  <c r="AV109" s="1"/>
  <c r="AU109" s="1"/>
  <c r="AR110"/>
  <c r="AJ81"/>
  <c r="AK80"/>
  <c r="AN80" s="1"/>
  <c r="AM80" s="1"/>
  <c r="T30"/>
  <c r="X30" s="1"/>
  <c r="W30" s="1"/>
  <c r="S31"/>
  <c r="W15" i="6"/>
  <c r="X15"/>
  <c r="R18"/>
  <c r="P15"/>
  <c r="Q15" s="1"/>
  <c r="I15"/>
  <c r="K16"/>
  <c r="L16" s="1"/>
  <c r="H16"/>
  <c r="C17"/>
  <c r="N16"/>
  <c r="O16" s="1"/>
  <c r="V16"/>
  <c r="K35" i="5"/>
  <c r="L34"/>
  <c r="O35"/>
  <c r="N35" s="1"/>
  <c r="T16" i="3"/>
  <c r="V15"/>
  <c r="Z15" s="1"/>
  <c r="AC50" i="5" l="1"/>
  <c r="AF50" s="1"/>
  <c r="AE50" s="1"/>
  <c r="AB51"/>
  <c r="N20" i="8"/>
  <c r="O19"/>
  <c r="R20"/>
  <c r="A18"/>
  <c r="E17"/>
  <c r="CF354" i="5"/>
  <c r="CG353"/>
  <c r="CJ353" s="1"/>
  <c r="CI353" s="1"/>
  <c r="BX299"/>
  <c r="BY298"/>
  <c r="CB298" s="1"/>
  <c r="CA298" s="1"/>
  <c r="BP248"/>
  <c r="BQ247"/>
  <c r="BT247" s="1"/>
  <c r="BS247" s="1"/>
  <c r="BH203"/>
  <c r="BI202"/>
  <c r="BL202" s="1"/>
  <c r="BK202" s="1"/>
  <c r="AZ160"/>
  <c r="BA159"/>
  <c r="BD159" s="1"/>
  <c r="BC159" s="1"/>
  <c r="AR111"/>
  <c r="AS110"/>
  <c r="AV110" s="1"/>
  <c r="AU110" s="1"/>
  <c r="AJ82"/>
  <c r="AK81"/>
  <c r="AN81" s="1"/>
  <c r="AM81" s="1"/>
  <c r="T31"/>
  <c r="X31" s="1"/>
  <c r="W31" s="1"/>
  <c r="S32"/>
  <c r="W16" i="6"/>
  <c r="X16"/>
  <c r="R19"/>
  <c r="I16"/>
  <c r="P16"/>
  <c r="Q16" s="1"/>
  <c r="H17"/>
  <c r="C18"/>
  <c r="N17"/>
  <c r="O17" s="1"/>
  <c r="K17"/>
  <c r="L17" s="1"/>
  <c r="V17"/>
  <c r="K36" i="5"/>
  <c r="L35"/>
  <c r="O36"/>
  <c r="N36" s="1"/>
  <c r="T17" i="3"/>
  <c r="V16"/>
  <c r="Z16" s="1"/>
  <c r="AC51" i="5" l="1"/>
  <c r="AF51" s="1"/>
  <c r="AE51" s="1"/>
  <c r="AB52"/>
  <c r="O20" i="8"/>
  <c r="N21"/>
  <c r="R21"/>
  <c r="A19"/>
  <c r="E18"/>
  <c r="CG354" i="5"/>
  <c r="CJ354" s="1"/>
  <c r="CI354" s="1"/>
  <c r="CF355"/>
  <c r="BY299"/>
  <c r="CB299" s="1"/>
  <c r="CA299" s="1"/>
  <c r="BX300"/>
  <c r="BQ248"/>
  <c r="BT248" s="1"/>
  <c r="BS248" s="1"/>
  <c r="BP249"/>
  <c r="BI203"/>
  <c r="BL203" s="1"/>
  <c r="BK203" s="1"/>
  <c r="BH204"/>
  <c r="BA160"/>
  <c r="BD160" s="1"/>
  <c r="BC160" s="1"/>
  <c r="AZ161"/>
  <c r="AS111"/>
  <c r="AV111" s="1"/>
  <c r="AU111" s="1"/>
  <c r="AR112"/>
  <c r="AJ83"/>
  <c r="AK82"/>
  <c r="AN82" s="1"/>
  <c r="AM82" s="1"/>
  <c r="T32"/>
  <c r="X32" s="1"/>
  <c r="W32" s="1"/>
  <c r="S33"/>
  <c r="W17" i="6"/>
  <c r="X17"/>
  <c r="R20"/>
  <c r="P17"/>
  <c r="Q17" s="1"/>
  <c r="I17"/>
  <c r="H18"/>
  <c r="C19"/>
  <c r="N18"/>
  <c r="O18" s="1"/>
  <c r="K18"/>
  <c r="L18" s="1"/>
  <c r="V18"/>
  <c r="K37" i="5"/>
  <c r="L36"/>
  <c r="O37"/>
  <c r="N37" s="1"/>
  <c r="T18" i="3"/>
  <c r="V17"/>
  <c r="Z17" s="1"/>
  <c r="AC52" i="5" l="1"/>
  <c r="AF52" s="1"/>
  <c r="AE52" s="1"/>
  <c r="AB53"/>
  <c r="N22" i="8"/>
  <c r="O21"/>
  <c r="R22"/>
  <c r="A20"/>
  <c r="E19"/>
  <c r="CF356" i="5"/>
  <c r="CG355"/>
  <c r="CJ355" s="1"/>
  <c r="CI355" s="1"/>
  <c r="BX301"/>
  <c r="BY300"/>
  <c r="CB300" s="1"/>
  <c r="CA300" s="1"/>
  <c r="BP250"/>
  <c r="BQ249"/>
  <c r="BT249" s="1"/>
  <c r="BS249" s="1"/>
  <c r="BH205"/>
  <c r="BI204"/>
  <c r="BL204" s="1"/>
  <c r="BK204" s="1"/>
  <c r="AZ162"/>
  <c r="BA161"/>
  <c r="BD161" s="1"/>
  <c r="BC161" s="1"/>
  <c r="AR113"/>
  <c r="AS112"/>
  <c r="AV112" s="1"/>
  <c r="AU112" s="1"/>
  <c r="AJ84"/>
  <c r="AK83"/>
  <c r="AN83" s="1"/>
  <c r="AM83" s="1"/>
  <c r="T33"/>
  <c r="X33" s="1"/>
  <c r="W33" s="1"/>
  <c r="S34"/>
  <c r="W18" i="6"/>
  <c r="X18"/>
  <c r="R21"/>
  <c r="P18"/>
  <c r="Q18" s="1"/>
  <c r="I18"/>
  <c r="H19"/>
  <c r="C20"/>
  <c r="N19"/>
  <c r="O19" s="1"/>
  <c r="K19"/>
  <c r="L19" s="1"/>
  <c r="V19"/>
  <c r="K38" i="5"/>
  <c r="L37"/>
  <c r="O38"/>
  <c r="N38" s="1"/>
  <c r="T19" i="3"/>
  <c r="V18"/>
  <c r="Z18" s="1"/>
  <c r="AC53" i="5" l="1"/>
  <c r="AF53" s="1"/>
  <c r="AE53" s="1"/>
  <c r="AB54"/>
  <c r="N23" i="8"/>
  <c r="O22"/>
  <c r="R23"/>
  <c r="A21"/>
  <c r="E20"/>
  <c r="CG356" i="5"/>
  <c r="CJ356" s="1"/>
  <c r="CI356" s="1"/>
  <c r="CF357"/>
  <c r="BY301"/>
  <c r="CB301" s="1"/>
  <c r="CA301" s="1"/>
  <c r="BX302"/>
  <c r="BQ250"/>
  <c r="BT250" s="1"/>
  <c r="BS250" s="1"/>
  <c r="BP251"/>
  <c r="BI205"/>
  <c r="BL205" s="1"/>
  <c r="BK205" s="1"/>
  <c r="BH206"/>
  <c r="BA162"/>
  <c r="BD162" s="1"/>
  <c r="BC162" s="1"/>
  <c r="AZ163"/>
  <c r="AS113"/>
  <c r="AV113" s="1"/>
  <c r="AU113" s="1"/>
  <c r="AR114"/>
  <c r="AJ85"/>
  <c r="AK84"/>
  <c r="AN84" s="1"/>
  <c r="AM84" s="1"/>
  <c r="T34"/>
  <c r="X34" s="1"/>
  <c r="W34" s="1"/>
  <c r="S35"/>
  <c r="W19" i="6"/>
  <c r="X19"/>
  <c r="R22"/>
  <c r="P19"/>
  <c r="Q19" s="1"/>
  <c r="I19"/>
  <c r="C21"/>
  <c r="N20"/>
  <c r="K20"/>
  <c r="L20" s="1"/>
  <c r="H20"/>
  <c r="V20"/>
  <c r="K39" i="5"/>
  <c r="L38"/>
  <c r="O39"/>
  <c r="N39" s="1"/>
  <c r="T20" i="3"/>
  <c r="V19"/>
  <c r="Z19" s="1"/>
  <c r="AC54" i="5" l="1"/>
  <c r="AF54" s="1"/>
  <c r="AE54" s="1"/>
  <c r="AB55"/>
  <c r="N24" i="8"/>
  <c r="R24"/>
  <c r="O23"/>
  <c r="A22"/>
  <c r="E21"/>
  <c r="CF358" i="5"/>
  <c r="CG357"/>
  <c r="CJ357" s="1"/>
  <c r="CI357" s="1"/>
  <c r="BX303"/>
  <c r="BY302"/>
  <c r="CB302" s="1"/>
  <c r="CA302" s="1"/>
  <c r="BP252"/>
  <c r="BQ251"/>
  <c r="BT251" s="1"/>
  <c r="BS251" s="1"/>
  <c r="BH207"/>
  <c r="BI206"/>
  <c r="BL206" s="1"/>
  <c r="BK206" s="1"/>
  <c r="AZ164"/>
  <c r="BA163"/>
  <c r="BD163" s="1"/>
  <c r="BC163" s="1"/>
  <c r="AR115"/>
  <c r="AS114"/>
  <c r="AV114" s="1"/>
  <c r="AU114" s="1"/>
  <c r="AJ86"/>
  <c r="AK85"/>
  <c r="AN85" s="1"/>
  <c r="AM85" s="1"/>
  <c r="T35"/>
  <c r="X35" s="1"/>
  <c r="W35" s="1"/>
  <c r="S36"/>
  <c r="W20" i="6"/>
  <c r="X20"/>
  <c r="R23"/>
  <c r="N21"/>
  <c r="O21" s="1"/>
  <c r="K21"/>
  <c r="L21" s="1"/>
  <c r="H21"/>
  <c r="C22"/>
  <c r="O20"/>
  <c r="P20"/>
  <c r="Q20" s="1"/>
  <c r="I20"/>
  <c r="V21"/>
  <c r="K40" i="5"/>
  <c r="L39"/>
  <c r="O40"/>
  <c r="N40" s="1"/>
  <c r="T21" i="3"/>
  <c r="V20"/>
  <c r="Z20" s="1"/>
  <c r="AC55" i="5" l="1"/>
  <c r="AF55" s="1"/>
  <c r="AE55" s="1"/>
  <c r="AB56"/>
  <c r="N25" i="8"/>
  <c r="O24"/>
  <c r="R25"/>
  <c r="A23"/>
  <c r="E22"/>
  <c r="CG358" i="5"/>
  <c r="CJ358" s="1"/>
  <c r="CI358" s="1"/>
  <c r="CF359"/>
  <c r="BY303"/>
  <c r="CB303" s="1"/>
  <c r="CA303" s="1"/>
  <c r="BX304"/>
  <c r="BQ252"/>
  <c r="BT252" s="1"/>
  <c r="BS252" s="1"/>
  <c r="BP253"/>
  <c r="BI207"/>
  <c r="BL207" s="1"/>
  <c r="BK207" s="1"/>
  <c r="BH208"/>
  <c r="BA164"/>
  <c r="BD164" s="1"/>
  <c r="BC164" s="1"/>
  <c r="AZ165"/>
  <c r="AS115"/>
  <c r="AV115" s="1"/>
  <c r="AU115" s="1"/>
  <c r="AR116"/>
  <c r="AJ87"/>
  <c r="AK86"/>
  <c r="AN86" s="1"/>
  <c r="AM86" s="1"/>
  <c r="T36"/>
  <c r="X36" s="1"/>
  <c r="W36" s="1"/>
  <c r="S37"/>
  <c r="W21" i="6"/>
  <c r="X21"/>
  <c r="R24"/>
  <c r="P21"/>
  <c r="Q21" s="1"/>
  <c r="I21"/>
  <c r="K22"/>
  <c r="L22" s="1"/>
  <c r="H22"/>
  <c r="C23"/>
  <c r="N22"/>
  <c r="O22" s="1"/>
  <c r="V22"/>
  <c r="K41" i="5"/>
  <c r="L40"/>
  <c r="O41"/>
  <c r="N41" s="1"/>
  <c r="T22" i="3"/>
  <c r="V21"/>
  <c r="Z21" s="1"/>
  <c r="AC56" i="5" l="1"/>
  <c r="AF56" s="1"/>
  <c r="AE56" s="1"/>
  <c r="AB57"/>
  <c r="N26" i="8"/>
  <c r="O25"/>
  <c r="R26"/>
  <c r="Q26" s="1"/>
  <c r="A24"/>
  <c r="E23"/>
  <c r="CF360" i="5"/>
  <c r="CG359"/>
  <c r="CJ359" s="1"/>
  <c r="CI359" s="1"/>
  <c r="BX305"/>
  <c r="BY304"/>
  <c r="CB304" s="1"/>
  <c r="CA304" s="1"/>
  <c r="BP254"/>
  <c r="BQ253"/>
  <c r="BT253" s="1"/>
  <c r="BS253" s="1"/>
  <c r="BH209"/>
  <c r="BI208"/>
  <c r="BL208" s="1"/>
  <c r="BK208" s="1"/>
  <c r="AZ166"/>
  <c r="BA165"/>
  <c r="BD165" s="1"/>
  <c r="BC165" s="1"/>
  <c r="AR117"/>
  <c r="AS116"/>
  <c r="AV116" s="1"/>
  <c r="AU116" s="1"/>
  <c r="AJ88"/>
  <c r="AK87"/>
  <c r="AN87" s="1"/>
  <c r="AM87" s="1"/>
  <c r="T37"/>
  <c r="X37" s="1"/>
  <c r="W37" s="1"/>
  <c r="S38"/>
  <c r="W22" i="6"/>
  <c r="X22"/>
  <c r="R25"/>
  <c r="P22"/>
  <c r="Q22" s="1"/>
  <c r="I22"/>
  <c r="K23"/>
  <c r="L23" s="1"/>
  <c r="H23"/>
  <c r="C24"/>
  <c r="N23"/>
  <c r="O23" s="1"/>
  <c r="V23"/>
  <c r="K42" i="5"/>
  <c r="L41"/>
  <c r="O42"/>
  <c r="N42" s="1"/>
  <c r="T23" i="3"/>
  <c r="V22"/>
  <c r="Z22" s="1"/>
  <c r="AC57" i="5" l="1"/>
  <c r="AF57" s="1"/>
  <c r="AE57" s="1"/>
  <c r="AB58"/>
  <c r="O26" i="8"/>
  <c r="N27"/>
  <c r="R27"/>
  <c r="Q27" s="1"/>
  <c r="A25"/>
  <c r="E24"/>
  <c r="CG360" i="5"/>
  <c r="CJ360" s="1"/>
  <c r="CI360" s="1"/>
  <c r="CF361"/>
  <c r="BY305"/>
  <c r="CB305" s="1"/>
  <c r="CA305" s="1"/>
  <c r="BX306"/>
  <c r="BQ254"/>
  <c r="BT254" s="1"/>
  <c r="BS254" s="1"/>
  <c r="BP255"/>
  <c r="BI209"/>
  <c r="BL209" s="1"/>
  <c r="BK209" s="1"/>
  <c r="BH210"/>
  <c r="BA166"/>
  <c r="BD166" s="1"/>
  <c r="BC166" s="1"/>
  <c r="AZ167"/>
  <c r="AS117"/>
  <c r="AV117" s="1"/>
  <c r="AU117" s="1"/>
  <c r="AR118"/>
  <c r="AJ89"/>
  <c r="AK88"/>
  <c r="AN88" s="1"/>
  <c r="AM88" s="1"/>
  <c r="T38"/>
  <c r="X38" s="1"/>
  <c r="W38" s="1"/>
  <c r="S39"/>
  <c r="W23" i="6"/>
  <c r="X23"/>
  <c r="R26"/>
  <c r="P23"/>
  <c r="Q23" s="1"/>
  <c r="I23"/>
  <c r="K24"/>
  <c r="L24" s="1"/>
  <c r="H24"/>
  <c r="C25"/>
  <c r="N24"/>
  <c r="O24" s="1"/>
  <c r="V24"/>
  <c r="K43" i="5"/>
  <c r="L42"/>
  <c r="O43"/>
  <c r="N43" s="1"/>
  <c r="T24" i="3"/>
  <c r="V23"/>
  <c r="Z23" s="1"/>
  <c r="AC58" i="5" l="1"/>
  <c r="AF58" s="1"/>
  <c r="AE58" s="1"/>
  <c r="AB59"/>
  <c r="O27" i="8"/>
  <c r="N28"/>
  <c r="R28"/>
  <c r="Q28" s="1"/>
  <c r="A26"/>
  <c r="E25"/>
  <c r="CF362" i="5"/>
  <c r="CG361"/>
  <c r="CJ361" s="1"/>
  <c r="CI361" s="1"/>
  <c r="BX307"/>
  <c r="BY306"/>
  <c r="CB306" s="1"/>
  <c r="CA306" s="1"/>
  <c r="BP256"/>
  <c r="BQ255"/>
  <c r="BT255" s="1"/>
  <c r="BS255" s="1"/>
  <c r="BH211"/>
  <c r="BI210"/>
  <c r="BL210" s="1"/>
  <c r="BK210" s="1"/>
  <c r="AZ168"/>
  <c r="BA167"/>
  <c r="BD167" s="1"/>
  <c r="BC167" s="1"/>
  <c r="AR119"/>
  <c r="AS118"/>
  <c r="AV118" s="1"/>
  <c r="AU118" s="1"/>
  <c r="AJ90"/>
  <c r="AK89"/>
  <c r="AN89" s="1"/>
  <c r="AM89" s="1"/>
  <c r="T39"/>
  <c r="X39" s="1"/>
  <c r="W39" s="1"/>
  <c r="S40"/>
  <c r="W24" i="6"/>
  <c r="X24"/>
  <c r="R27"/>
  <c r="I24"/>
  <c r="P24"/>
  <c r="Q24" s="1"/>
  <c r="H25"/>
  <c r="C26"/>
  <c r="N25"/>
  <c r="O25" s="1"/>
  <c r="K25"/>
  <c r="L25" s="1"/>
  <c r="V25"/>
  <c r="K44" i="5"/>
  <c r="L43"/>
  <c r="O44"/>
  <c r="N44" s="1"/>
  <c r="T25" i="3"/>
  <c r="V24"/>
  <c r="Z24" s="1"/>
  <c r="AC59" i="5" l="1"/>
  <c r="AF59" s="1"/>
  <c r="AE59" s="1"/>
  <c r="AB60"/>
  <c r="O28" i="8"/>
  <c r="N29"/>
  <c r="R29"/>
  <c r="Q29" s="1"/>
  <c r="A27"/>
  <c r="E26"/>
  <c r="CG362" i="5"/>
  <c r="CJ362" s="1"/>
  <c r="CI362" s="1"/>
  <c r="CF363"/>
  <c r="BY307"/>
  <c r="CB307" s="1"/>
  <c r="CA307" s="1"/>
  <c r="BX308"/>
  <c r="BQ256"/>
  <c r="BT256" s="1"/>
  <c r="BS256" s="1"/>
  <c r="BP257"/>
  <c r="BI211"/>
  <c r="BL211" s="1"/>
  <c r="BK211" s="1"/>
  <c r="BH212"/>
  <c r="BA168"/>
  <c r="BD168" s="1"/>
  <c r="BC168" s="1"/>
  <c r="AZ169"/>
  <c r="AS119"/>
  <c r="AV119" s="1"/>
  <c r="AU119" s="1"/>
  <c r="AR120"/>
  <c r="AJ91"/>
  <c r="AK90"/>
  <c r="AN90" s="1"/>
  <c r="AM90" s="1"/>
  <c r="T40"/>
  <c r="X40" s="1"/>
  <c r="W40" s="1"/>
  <c r="S41"/>
  <c r="W25" i="6"/>
  <c r="X25"/>
  <c r="R28"/>
  <c r="P25"/>
  <c r="Q25" s="1"/>
  <c r="I25"/>
  <c r="H26"/>
  <c r="C27"/>
  <c r="N26"/>
  <c r="O26" s="1"/>
  <c r="K26"/>
  <c r="L26" s="1"/>
  <c r="V26"/>
  <c r="K45" i="5"/>
  <c r="L44"/>
  <c r="O45"/>
  <c r="N45" s="1"/>
  <c r="T26" i="3"/>
  <c r="V25"/>
  <c r="Z25" s="1"/>
  <c r="AC60" i="5" l="1"/>
  <c r="AF60" s="1"/>
  <c r="AE60" s="1"/>
  <c r="AB61"/>
  <c r="N30" i="8"/>
  <c r="O29"/>
  <c r="R30"/>
  <c r="Q30" s="1"/>
  <c r="A28"/>
  <c r="E27"/>
  <c r="CF364" i="5"/>
  <c r="CG363"/>
  <c r="CJ363" s="1"/>
  <c r="CI363" s="1"/>
  <c r="BX309"/>
  <c r="BY308"/>
  <c r="CB308" s="1"/>
  <c r="CA308" s="1"/>
  <c r="BP258"/>
  <c r="BQ257"/>
  <c r="BT257" s="1"/>
  <c r="BS257" s="1"/>
  <c r="BH213"/>
  <c r="BI212"/>
  <c r="BL212" s="1"/>
  <c r="BK212" s="1"/>
  <c r="AZ170"/>
  <c r="BA169"/>
  <c r="BD169" s="1"/>
  <c r="BC169" s="1"/>
  <c r="AR121"/>
  <c r="AS120"/>
  <c r="AV120" s="1"/>
  <c r="AU120" s="1"/>
  <c r="AJ92"/>
  <c r="AK91"/>
  <c r="AN91" s="1"/>
  <c r="AM91" s="1"/>
  <c r="T41"/>
  <c r="X41" s="1"/>
  <c r="W41" s="1"/>
  <c r="S42"/>
  <c r="W26" i="6"/>
  <c r="X26"/>
  <c r="R29"/>
  <c r="P26"/>
  <c r="Q26" s="1"/>
  <c r="I26"/>
  <c r="H27"/>
  <c r="C28"/>
  <c r="N27"/>
  <c r="O27" s="1"/>
  <c r="K27"/>
  <c r="L27" s="1"/>
  <c r="V27"/>
  <c r="K46" i="5"/>
  <c r="L45"/>
  <c r="O46"/>
  <c r="N46" s="1"/>
  <c r="T27" i="3"/>
  <c r="V26"/>
  <c r="Z26" s="1"/>
  <c r="AC61" i="5" l="1"/>
  <c r="AF61" s="1"/>
  <c r="AE61" s="1"/>
  <c r="AB62"/>
  <c r="N31" i="8"/>
  <c r="O30"/>
  <c r="R31"/>
  <c r="Q31" s="1"/>
  <c r="A29"/>
  <c r="E28"/>
  <c r="CG364" i="5"/>
  <c r="CJ364" s="1"/>
  <c r="CI364" s="1"/>
  <c r="CF365"/>
  <c r="BY309"/>
  <c r="CB309" s="1"/>
  <c r="CA309" s="1"/>
  <c r="BX310"/>
  <c r="BQ258"/>
  <c r="BT258" s="1"/>
  <c r="BS258" s="1"/>
  <c r="BP259"/>
  <c r="BI213"/>
  <c r="BL213" s="1"/>
  <c r="BK213" s="1"/>
  <c r="BH214"/>
  <c r="BA170"/>
  <c r="BD170" s="1"/>
  <c r="BC170" s="1"/>
  <c r="AZ171"/>
  <c r="AS121"/>
  <c r="AV121" s="1"/>
  <c r="AU121" s="1"/>
  <c r="AR122"/>
  <c r="AJ93"/>
  <c r="AK92"/>
  <c r="AN92" s="1"/>
  <c r="AM92" s="1"/>
  <c r="T42"/>
  <c r="X42" s="1"/>
  <c r="W42" s="1"/>
  <c r="S43"/>
  <c r="W27" i="6"/>
  <c r="X27"/>
  <c r="R30"/>
  <c r="P27"/>
  <c r="Q27" s="1"/>
  <c r="I27"/>
  <c r="C29"/>
  <c r="N28"/>
  <c r="O28" s="1"/>
  <c r="K28"/>
  <c r="L28" s="1"/>
  <c r="H28"/>
  <c r="V28"/>
  <c r="K47" i="5"/>
  <c r="L46"/>
  <c r="O47"/>
  <c r="N47" s="1"/>
  <c r="T28" i="3"/>
  <c r="V27"/>
  <c r="Z27" s="1"/>
  <c r="AC62" i="5" l="1"/>
  <c r="AF62" s="1"/>
  <c r="AE62" s="1"/>
  <c r="AB63"/>
  <c r="N32" i="8"/>
  <c r="R32"/>
  <c r="Q32" s="1"/>
  <c r="O31"/>
  <c r="A30"/>
  <c r="E29"/>
  <c r="CF366" i="5"/>
  <c r="CG365"/>
  <c r="CJ365" s="1"/>
  <c r="CI365" s="1"/>
  <c r="BX311"/>
  <c r="BY310"/>
  <c r="CB310" s="1"/>
  <c r="CA310" s="1"/>
  <c r="BP260"/>
  <c r="BQ259"/>
  <c r="BT259" s="1"/>
  <c r="BS259" s="1"/>
  <c r="BH215"/>
  <c r="BI214"/>
  <c r="BL214" s="1"/>
  <c r="BK214" s="1"/>
  <c r="AZ172"/>
  <c r="BA171"/>
  <c r="BD171" s="1"/>
  <c r="BC171" s="1"/>
  <c r="AR123"/>
  <c r="AS122"/>
  <c r="AV122" s="1"/>
  <c r="AU122" s="1"/>
  <c r="AJ94"/>
  <c r="AK93"/>
  <c r="AN93" s="1"/>
  <c r="AM93" s="1"/>
  <c r="T43"/>
  <c r="X43" s="1"/>
  <c r="W43" s="1"/>
  <c r="S44"/>
  <c r="W28" i="6"/>
  <c r="X28"/>
  <c r="R31"/>
  <c r="P28"/>
  <c r="Q28" s="1"/>
  <c r="I28"/>
  <c r="N29"/>
  <c r="O29" s="1"/>
  <c r="K29"/>
  <c r="L29" s="1"/>
  <c r="H29"/>
  <c r="C30"/>
  <c r="V29"/>
  <c r="K48" i="5"/>
  <c r="L47"/>
  <c r="O48"/>
  <c r="N48" s="1"/>
  <c r="T29" i="3"/>
  <c r="V28"/>
  <c r="Z28" s="1"/>
  <c r="AC63" i="5" l="1"/>
  <c r="AF63" s="1"/>
  <c r="AE63" s="1"/>
  <c r="AB64"/>
  <c r="N33" i="8"/>
  <c r="O32"/>
  <c r="R33"/>
  <c r="Q33" s="1"/>
  <c r="A31"/>
  <c r="E30"/>
  <c r="CG366" i="5"/>
  <c r="CJ366" s="1"/>
  <c r="CI366" s="1"/>
  <c r="CF367"/>
  <c r="BY311"/>
  <c r="CB311" s="1"/>
  <c r="CA311" s="1"/>
  <c r="BX312"/>
  <c r="BQ260"/>
  <c r="BT260" s="1"/>
  <c r="BS260" s="1"/>
  <c r="BP261"/>
  <c r="BI215"/>
  <c r="BL215" s="1"/>
  <c r="BK215" s="1"/>
  <c r="BH216"/>
  <c r="BA172"/>
  <c r="BD172" s="1"/>
  <c r="BC172" s="1"/>
  <c r="AZ173"/>
  <c r="AS123"/>
  <c r="AV123" s="1"/>
  <c r="AU123" s="1"/>
  <c r="AR124"/>
  <c r="AJ95"/>
  <c r="AK94"/>
  <c r="AN94" s="1"/>
  <c r="AM94" s="1"/>
  <c r="T44"/>
  <c r="X44" s="1"/>
  <c r="W44" s="1"/>
  <c r="S45"/>
  <c r="W29" i="6"/>
  <c r="X29"/>
  <c r="R32"/>
  <c r="K30"/>
  <c r="L30" s="1"/>
  <c r="H30"/>
  <c r="C31"/>
  <c r="N30"/>
  <c r="O30" s="1"/>
  <c r="P29"/>
  <c r="Q29" s="1"/>
  <c r="I29"/>
  <c r="V30"/>
  <c r="K49" i="5"/>
  <c r="L48"/>
  <c r="O49"/>
  <c r="N49" s="1"/>
  <c r="T30" i="3"/>
  <c r="V29"/>
  <c r="Z29" s="1"/>
  <c r="AC64" i="5" l="1"/>
  <c r="AF64" s="1"/>
  <c r="AE64" s="1"/>
  <c r="AB65"/>
  <c r="N34" i="8"/>
  <c r="O33"/>
  <c r="R34"/>
  <c r="Q34" s="1"/>
  <c r="A32"/>
  <c r="E31"/>
  <c r="CF368" i="5"/>
  <c r="CG367"/>
  <c r="CJ367" s="1"/>
  <c r="CI367" s="1"/>
  <c r="BX313"/>
  <c r="BY312"/>
  <c r="CB312" s="1"/>
  <c r="CA312" s="1"/>
  <c r="BP262"/>
  <c r="BQ261"/>
  <c r="BT261" s="1"/>
  <c r="BS261" s="1"/>
  <c r="BH217"/>
  <c r="BI216"/>
  <c r="BL216" s="1"/>
  <c r="BK216" s="1"/>
  <c r="AZ174"/>
  <c r="BA173"/>
  <c r="BD173" s="1"/>
  <c r="BC173" s="1"/>
  <c r="AR125"/>
  <c r="AS124"/>
  <c r="AV124" s="1"/>
  <c r="AU124" s="1"/>
  <c r="AJ96"/>
  <c r="AK95"/>
  <c r="AN95" s="1"/>
  <c r="AM95" s="1"/>
  <c r="T45"/>
  <c r="X45" s="1"/>
  <c r="W45" s="1"/>
  <c r="S46"/>
  <c r="W30" i="6"/>
  <c r="X30"/>
  <c r="R33"/>
  <c r="P30"/>
  <c r="Q30" s="1"/>
  <c r="I30"/>
  <c r="K31"/>
  <c r="L31" s="1"/>
  <c r="H31"/>
  <c r="C32"/>
  <c r="N31"/>
  <c r="O31" s="1"/>
  <c r="V31"/>
  <c r="K50" i="5"/>
  <c r="L49"/>
  <c r="O50"/>
  <c r="N50" s="1"/>
  <c r="T31" i="3"/>
  <c r="V30"/>
  <c r="Z30" s="1"/>
  <c r="AC65" i="5" l="1"/>
  <c r="AF65" s="1"/>
  <c r="AE65" s="1"/>
  <c r="AB66"/>
  <c r="O34" i="8"/>
  <c r="N35"/>
  <c r="R35"/>
  <c r="Q35" s="1"/>
  <c r="A33"/>
  <c r="E32"/>
  <c r="CG368" i="5"/>
  <c r="CJ368" s="1"/>
  <c r="CI368" s="1"/>
  <c r="CF369"/>
  <c r="BY313"/>
  <c r="CB313" s="1"/>
  <c r="CA313" s="1"/>
  <c r="BX314"/>
  <c r="BQ262"/>
  <c r="BT262" s="1"/>
  <c r="BS262" s="1"/>
  <c r="BP263"/>
  <c r="BI217"/>
  <c r="BL217" s="1"/>
  <c r="BK217" s="1"/>
  <c r="BH218"/>
  <c r="BA174"/>
  <c r="BD174" s="1"/>
  <c r="BC174" s="1"/>
  <c r="AZ175"/>
  <c r="AS125"/>
  <c r="AV125" s="1"/>
  <c r="AU125" s="1"/>
  <c r="AR126"/>
  <c r="AJ97"/>
  <c r="AK96"/>
  <c r="AN96" s="1"/>
  <c r="AM96" s="1"/>
  <c r="T46"/>
  <c r="X46" s="1"/>
  <c r="W46" s="1"/>
  <c r="S47"/>
  <c r="W31" i="6"/>
  <c r="X31"/>
  <c r="R34"/>
  <c r="V34" s="1"/>
  <c r="P31"/>
  <c r="Q31" s="1"/>
  <c r="I31"/>
  <c r="K32"/>
  <c r="L32" s="1"/>
  <c r="H32"/>
  <c r="C33"/>
  <c r="N32"/>
  <c r="O32" s="1"/>
  <c r="V32"/>
  <c r="K51" i="5"/>
  <c r="L50"/>
  <c r="O51"/>
  <c r="N51" s="1"/>
  <c r="T32" i="3"/>
  <c r="V31"/>
  <c r="Z31" s="1"/>
  <c r="AC66" i="5" l="1"/>
  <c r="AF66" s="1"/>
  <c r="AE66" s="1"/>
  <c r="AB67"/>
  <c r="O35" i="8"/>
  <c r="N36"/>
  <c r="R36"/>
  <c r="Q36" s="1"/>
  <c r="A34"/>
  <c r="E33"/>
  <c r="CF370" i="5"/>
  <c r="CG369"/>
  <c r="CJ369" s="1"/>
  <c r="CI369" s="1"/>
  <c r="BX315"/>
  <c r="BY314"/>
  <c r="CB314" s="1"/>
  <c r="CA314" s="1"/>
  <c r="BP264"/>
  <c r="BQ263"/>
  <c r="BT263" s="1"/>
  <c r="BS263" s="1"/>
  <c r="BH219"/>
  <c r="BI218"/>
  <c r="BL218" s="1"/>
  <c r="BK218" s="1"/>
  <c r="AZ176"/>
  <c r="BA175"/>
  <c r="BD175" s="1"/>
  <c r="BC175" s="1"/>
  <c r="AR127"/>
  <c r="AS126"/>
  <c r="AV126" s="1"/>
  <c r="AU126" s="1"/>
  <c r="AJ98"/>
  <c r="AK97"/>
  <c r="AN97" s="1"/>
  <c r="AM97" s="1"/>
  <c r="T47"/>
  <c r="X47" s="1"/>
  <c r="W47" s="1"/>
  <c r="S48"/>
  <c r="W32" i="6"/>
  <c r="X32"/>
  <c r="R35"/>
  <c r="I32"/>
  <c r="P32"/>
  <c r="Q32" s="1"/>
  <c r="H33"/>
  <c r="C34"/>
  <c r="N33"/>
  <c r="O33" s="1"/>
  <c r="K33"/>
  <c r="L33" s="1"/>
  <c r="V33"/>
  <c r="K52" i="5"/>
  <c r="L51"/>
  <c r="O52"/>
  <c r="N52" s="1"/>
  <c r="T33" i="3"/>
  <c r="V32"/>
  <c r="Z32" s="1"/>
  <c r="AC67" i="5" l="1"/>
  <c r="AF67" s="1"/>
  <c r="AE67" s="1"/>
  <c r="AB68"/>
  <c r="O36" i="8"/>
  <c r="N37"/>
  <c r="R37"/>
  <c r="Q37" s="1"/>
  <c r="A35"/>
  <c r="E34"/>
  <c r="CG370" i="5"/>
  <c r="CJ370" s="1"/>
  <c r="CI370" s="1"/>
  <c r="CF371"/>
  <c r="BY315"/>
  <c r="CB315" s="1"/>
  <c r="CA315" s="1"/>
  <c r="BX316"/>
  <c r="BQ264"/>
  <c r="BT264" s="1"/>
  <c r="BS264" s="1"/>
  <c r="BP265"/>
  <c r="BI219"/>
  <c r="BL219" s="1"/>
  <c r="BK219" s="1"/>
  <c r="BH220"/>
  <c r="BA176"/>
  <c r="BD176" s="1"/>
  <c r="BC176" s="1"/>
  <c r="AZ177"/>
  <c r="AS127"/>
  <c r="AV127" s="1"/>
  <c r="AU127" s="1"/>
  <c r="AR128"/>
  <c r="AJ99"/>
  <c r="AK98"/>
  <c r="AN98" s="1"/>
  <c r="AM98" s="1"/>
  <c r="T48"/>
  <c r="X48" s="1"/>
  <c r="W48" s="1"/>
  <c r="S49"/>
  <c r="W33" i="6"/>
  <c r="X33"/>
  <c r="R36"/>
  <c r="P33"/>
  <c r="Q33" s="1"/>
  <c r="I33"/>
  <c r="H34"/>
  <c r="C35"/>
  <c r="N34"/>
  <c r="O34" s="1"/>
  <c r="K34"/>
  <c r="L34" s="1"/>
  <c r="K53" i="5"/>
  <c r="L52"/>
  <c r="O53"/>
  <c r="N53" s="1"/>
  <c r="T34" i="3"/>
  <c r="V33"/>
  <c r="Z33" s="1"/>
  <c r="AC68" i="5" l="1"/>
  <c r="AF68" s="1"/>
  <c r="AE68" s="1"/>
  <c r="AB69"/>
  <c r="N38" i="8"/>
  <c r="O37"/>
  <c r="R38"/>
  <c r="Q38" s="1"/>
  <c r="A36"/>
  <c r="E35"/>
  <c r="CF372" i="5"/>
  <c r="CG371"/>
  <c r="CJ371" s="1"/>
  <c r="CI371" s="1"/>
  <c r="BX317"/>
  <c r="BY316"/>
  <c r="CB316" s="1"/>
  <c r="CA316" s="1"/>
  <c r="BP266"/>
  <c r="BQ265"/>
  <c r="BT265" s="1"/>
  <c r="BS265" s="1"/>
  <c r="BH221"/>
  <c r="BI220"/>
  <c r="BL220" s="1"/>
  <c r="BK220" s="1"/>
  <c r="AZ178"/>
  <c r="BA177"/>
  <c r="BD177" s="1"/>
  <c r="BC177" s="1"/>
  <c r="AR129"/>
  <c r="AS128"/>
  <c r="AV128" s="1"/>
  <c r="AU128" s="1"/>
  <c r="AJ100"/>
  <c r="AK99"/>
  <c r="AN99" s="1"/>
  <c r="AM99" s="1"/>
  <c r="T49"/>
  <c r="X49" s="1"/>
  <c r="W49" s="1"/>
  <c r="S50"/>
  <c r="W34" i="6"/>
  <c r="X34"/>
  <c r="R37"/>
  <c r="P34"/>
  <c r="Q34" s="1"/>
  <c r="I34"/>
  <c r="H35"/>
  <c r="C36"/>
  <c r="N35"/>
  <c r="O35" s="1"/>
  <c r="K35"/>
  <c r="L35" s="1"/>
  <c r="V35"/>
  <c r="K54" i="5"/>
  <c r="L53"/>
  <c r="O54"/>
  <c r="N54" s="1"/>
  <c r="T35" i="3"/>
  <c r="V34"/>
  <c r="Z34" s="1"/>
  <c r="AC69" i="5" l="1"/>
  <c r="AF69" s="1"/>
  <c r="AE69" s="1"/>
  <c r="AB70"/>
  <c r="N39" i="8"/>
  <c r="O38"/>
  <c r="R39"/>
  <c r="Q39" s="1"/>
  <c r="A37"/>
  <c r="E36"/>
  <c r="CG372" i="5"/>
  <c r="CJ372" s="1"/>
  <c r="CI372" s="1"/>
  <c r="CF373"/>
  <c r="BY317"/>
  <c r="CB317" s="1"/>
  <c r="CA317" s="1"/>
  <c r="BX318"/>
  <c r="BQ266"/>
  <c r="BT266" s="1"/>
  <c r="BS266" s="1"/>
  <c r="BP267"/>
  <c r="BI221"/>
  <c r="BL221" s="1"/>
  <c r="BK221" s="1"/>
  <c r="BH222"/>
  <c r="BA178"/>
  <c r="BD178" s="1"/>
  <c r="BC178" s="1"/>
  <c r="AZ179"/>
  <c r="AS129"/>
  <c r="AV129" s="1"/>
  <c r="AU129" s="1"/>
  <c r="AR130"/>
  <c r="AJ101"/>
  <c r="AK100"/>
  <c r="AN100" s="1"/>
  <c r="AM100" s="1"/>
  <c r="T50"/>
  <c r="X50" s="1"/>
  <c r="W50" s="1"/>
  <c r="S51"/>
  <c r="W35" i="6"/>
  <c r="X35"/>
  <c r="R38"/>
  <c r="P35"/>
  <c r="Q35" s="1"/>
  <c r="I35"/>
  <c r="C37"/>
  <c r="N36"/>
  <c r="K36"/>
  <c r="L36" s="1"/>
  <c r="H36"/>
  <c r="V36"/>
  <c r="K55" i="5"/>
  <c r="L54"/>
  <c r="O55"/>
  <c r="N55" s="1"/>
  <c r="T36" i="3"/>
  <c r="V35"/>
  <c r="Z35" s="1"/>
  <c r="AC70" i="5" l="1"/>
  <c r="AF70" s="1"/>
  <c r="AE70" s="1"/>
  <c r="AB71"/>
  <c r="N40" i="8"/>
  <c r="R40"/>
  <c r="Q40" s="1"/>
  <c r="O39"/>
  <c r="A38"/>
  <c r="E37"/>
  <c r="CF374" i="5"/>
  <c r="CG373"/>
  <c r="CJ373" s="1"/>
  <c r="CI373" s="1"/>
  <c r="BX319"/>
  <c r="BY318"/>
  <c r="CB318" s="1"/>
  <c r="CA318" s="1"/>
  <c r="BP268"/>
  <c r="BQ267"/>
  <c r="BT267" s="1"/>
  <c r="BS267" s="1"/>
  <c r="BH223"/>
  <c r="BI222"/>
  <c r="BL222" s="1"/>
  <c r="BK222" s="1"/>
  <c r="AZ180"/>
  <c r="BA179"/>
  <c r="BD179" s="1"/>
  <c r="BC179" s="1"/>
  <c r="AR131"/>
  <c r="AS130"/>
  <c r="AV130" s="1"/>
  <c r="AU130" s="1"/>
  <c r="AJ102"/>
  <c r="AK101"/>
  <c r="AN101" s="1"/>
  <c r="AM101" s="1"/>
  <c r="T51"/>
  <c r="X51" s="1"/>
  <c r="W51" s="1"/>
  <c r="S52"/>
  <c r="W36" i="6"/>
  <c r="X36"/>
  <c r="R39"/>
  <c r="P36"/>
  <c r="Q36" s="1"/>
  <c r="I36"/>
  <c r="N37"/>
  <c r="O37" s="1"/>
  <c r="K37"/>
  <c r="L37" s="1"/>
  <c r="H37"/>
  <c r="C38"/>
  <c r="O36"/>
  <c r="V37"/>
  <c r="K56" i="5"/>
  <c r="L55"/>
  <c r="O56"/>
  <c r="N56" s="1"/>
  <c r="T37" i="3"/>
  <c r="V36"/>
  <c r="Z36" s="1"/>
  <c r="AC71" i="5" l="1"/>
  <c r="AF71" s="1"/>
  <c r="AE71" s="1"/>
  <c r="AB72"/>
  <c r="N41" i="8"/>
  <c r="O40"/>
  <c r="R41"/>
  <c r="Q41" s="1"/>
  <c r="A39"/>
  <c r="E38"/>
  <c r="CG374" i="5"/>
  <c r="CJ374" s="1"/>
  <c r="CI374" s="1"/>
  <c r="CF375"/>
  <c r="BY319"/>
  <c r="CB319" s="1"/>
  <c r="CA319" s="1"/>
  <c r="BX320"/>
  <c r="BQ268"/>
  <c r="BT268" s="1"/>
  <c r="BS268" s="1"/>
  <c r="BP269"/>
  <c r="BI223"/>
  <c r="BL223" s="1"/>
  <c r="BK223" s="1"/>
  <c r="BH224"/>
  <c r="BA180"/>
  <c r="BD180" s="1"/>
  <c r="BC180" s="1"/>
  <c r="AZ181"/>
  <c r="AS131"/>
  <c r="AV131" s="1"/>
  <c r="AU131" s="1"/>
  <c r="AR132"/>
  <c r="AJ103"/>
  <c r="AK102"/>
  <c r="AN102" s="1"/>
  <c r="AM102" s="1"/>
  <c r="T52"/>
  <c r="X52" s="1"/>
  <c r="W52" s="1"/>
  <c r="S53"/>
  <c r="W37" i="6"/>
  <c r="X37"/>
  <c r="R40"/>
  <c r="K38"/>
  <c r="L38" s="1"/>
  <c r="H38"/>
  <c r="C39"/>
  <c r="N38"/>
  <c r="O38" s="1"/>
  <c r="P37"/>
  <c r="Q37" s="1"/>
  <c r="I37"/>
  <c r="V38"/>
  <c r="K57" i="5"/>
  <c r="L56"/>
  <c r="O57"/>
  <c r="N57" s="1"/>
  <c r="T38" i="3"/>
  <c r="V37"/>
  <c r="Z37" s="1"/>
  <c r="AC72" i="5" l="1"/>
  <c r="AF72" s="1"/>
  <c r="AE72" s="1"/>
  <c r="AB73"/>
  <c r="N42" i="8"/>
  <c r="O41"/>
  <c r="R42"/>
  <c r="Q42" s="1"/>
  <c r="A40"/>
  <c r="E39"/>
  <c r="CF376" i="5"/>
  <c r="CG375"/>
  <c r="CJ375" s="1"/>
  <c r="CI375" s="1"/>
  <c r="BX321"/>
  <c r="BY320"/>
  <c r="CB320" s="1"/>
  <c r="CA320" s="1"/>
  <c r="BP270"/>
  <c r="BQ269"/>
  <c r="BT269" s="1"/>
  <c r="BS269" s="1"/>
  <c r="BH225"/>
  <c r="BI224"/>
  <c r="BL224" s="1"/>
  <c r="BK224" s="1"/>
  <c r="AZ182"/>
  <c r="BA181"/>
  <c r="BD181" s="1"/>
  <c r="BC181" s="1"/>
  <c r="AR133"/>
  <c r="AS132"/>
  <c r="AV132" s="1"/>
  <c r="AU132" s="1"/>
  <c r="AJ104"/>
  <c r="AK103"/>
  <c r="AN103" s="1"/>
  <c r="AM103" s="1"/>
  <c r="T53"/>
  <c r="X53" s="1"/>
  <c r="W53" s="1"/>
  <c r="S54"/>
  <c r="W38" i="6"/>
  <c r="X38"/>
  <c r="R41"/>
  <c r="K39"/>
  <c r="L39" s="1"/>
  <c r="H39"/>
  <c r="C40"/>
  <c r="N39"/>
  <c r="O39" s="1"/>
  <c r="P38"/>
  <c r="Q38" s="1"/>
  <c r="I38"/>
  <c r="V39"/>
  <c r="K58" i="5"/>
  <c r="L57"/>
  <c r="O58"/>
  <c r="N58" s="1"/>
  <c r="T39" i="3"/>
  <c r="V38"/>
  <c r="Z38" s="1"/>
  <c r="AC73" i="5" l="1"/>
  <c r="AF73" s="1"/>
  <c r="AE73" s="1"/>
  <c r="AB74"/>
  <c r="O42" i="8"/>
  <c r="N43"/>
  <c r="R43"/>
  <c r="Q43" s="1"/>
  <c r="A41"/>
  <c r="E40"/>
  <c r="CG376" i="5"/>
  <c r="CJ376" s="1"/>
  <c r="CI376" s="1"/>
  <c r="CF377"/>
  <c r="BY321"/>
  <c r="CB321" s="1"/>
  <c r="CA321" s="1"/>
  <c r="BX322"/>
  <c r="BQ270"/>
  <c r="BT270" s="1"/>
  <c r="BS270" s="1"/>
  <c r="BP271"/>
  <c r="BI225"/>
  <c r="BL225" s="1"/>
  <c r="BK225" s="1"/>
  <c r="BH226"/>
  <c r="BA182"/>
  <c r="BD182" s="1"/>
  <c r="BC182" s="1"/>
  <c r="AZ183"/>
  <c r="AS133"/>
  <c r="AV133" s="1"/>
  <c r="AU133" s="1"/>
  <c r="AR134"/>
  <c r="AJ105"/>
  <c r="AK104"/>
  <c r="AN104" s="1"/>
  <c r="AM104" s="1"/>
  <c r="T54"/>
  <c r="X54" s="1"/>
  <c r="W54" s="1"/>
  <c r="S55"/>
  <c r="W39" i="6"/>
  <c r="X39"/>
  <c r="R42"/>
  <c r="P39"/>
  <c r="Q39" s="1"/>
  <c r="I39"/>
  <c r="K40"/>
  <c r="L40" s="1"/>
  <c r="H40"/>
  <c r="C41"/>
  <c r="N40"/>
  <c r="O40" s="1"/>
  <c r="V40"/>
  <c r="K59" i="5"/>
  <c r="L58"/>
  <c r="O59"/>
  <c r="N59" s="1"/>
  <c r="T40" i="3"/>
  <c r="V39"/>
  <c r="Z39" s="1"/>
  <c r="AC74" i="5" l="1"/>
  <c r="AF74" s="1"/>
  <c r="AE74" s="1"/>
  <c r="AB75"/>
  <c r="O43" i="8"/>
  <c r="N44"/>
  <c r="R44"/>
  <c r="Q44" s="1"/>
  <c r="A42"/>
  <c r="E41"/>
  <c r="CF378" i="5"/>
  <c r="CG377"/>
  <c r="CJ377" s="1"/>
  <c r="CI377" s="1"/>
  <c r="BX323"/>
  <c r="BY322"/>
  <c r="CB322" s="1"/>
  <c r="CA322" s="1"/>
  <c r="BP272"/>
  <c r="BQ271"/>
  <c r="BT271" s="1"/>
  <c r="BS271" s="1"/>
  <c r="BH227"/>
  <c r="BI226"/>
  <c r="BL226" s="1"/>
  <c r="BK226" s="1"/>
  <c r="AZ184"/>
  <c r="BA183"/>
  <c r="BD183" s="1"/>
  <c r="BC183" s="1"/>
  <c r="AR135"/>
  <c r="AS134"/>
  <c r="AV134" s="1"/>
  <c r="AU134" s="1"/>
  <c r="AJ106"/>
  <c r="AK105"/>
  <c r="AN105" s="1"/>
  <c r="AM105" s="1"/>
  <c r="T55"/>
  <c r="X55" s="1"/>
  <c r="W55" s="1"/>
  <c r="S56"/>
  <c r="W40" i="6"/>
  <c r="X40"/>
  <c r="R43"/>
  <c r="I40"/>
  <c r="P40"/>
  <c r="Q40" s="1"/>
  <c r="H41"/>
  <c r="C42"/>
  <c r="N41"/>
  <c r="O41" s="1"/>
  <c r="K41"/>
  <c r="L41" s="1"/>
  <c r="V41"/>
  <c r="K60" i="5"/>
  <c r="L59"/>
  <c r="O60"/>
  <c r="N60" s="1"/>
  <c r="T41" i="3"/>
  <c r="V40"/>
  <c r="Z40" s="1"/>
  <c r="AC75" i="5" l="1"/>
  <c r="AF75" s="1"/>
  <c r="AE75" s="1"/>
  <c r="AB76"/>
  <c r="O44" i="8"/>
  <c r="N45"/>
  <c r="R45"/>
  <c r="Q45" s="1"/>
  <c r="A43"/>
  <c r="E42"/>
  <c r="CG378" i="5"/>
  <c r="CJ378" s="1"/>
  <c r="CI378" s="1"/>
  <c r="CF379"/>
  <c r="BY323"/>
  <c r="CB323" s="1"/>
  <c r="CA323" s="1"/>
  <c r="BX324"/>
  <c r="BQ272"/>
  <c r="BT272" s="1"/>
  <c r="BS272" s="1"/>
  <c r="BP273"/>
  <c r="BI227"/>
  <c r="BL227" s="1"/>
  <c r="BK227" s="1"/>
  <c r="BH228"/>
  <c r="BA184"/>
  <c r="BD184" s="1"/>
  <c r="BC184" s="1"/>
  <c r="AZ185"/>
  <c r="AS135"/>
  <c r="AV135" s="1"/>
  <c r="AU135" s="1"/>
  <c r="AR136"/>
  <c r="AJ107"/>
  <c r="AK106"/>
  <c r="AN106" s="1"/>
  <c r="AM106" s="1"/>
  <c r="T56"/>
  <c r="X56" s="1"/>
  <c r="W56" s="1"/>
  <c r="S57"/>
  <c r="W41" i="6"/>
  <c r="X41"/>
  <c r="R44"/>
  <c r="P41"/>
  <c r="Q41" s="1"/>
  <c r="I41"/>
  <c r="H42"/>
  <c r="C43"/>
  <c r="N42"/>
  <c r="O42" s="1"/>
  <c r="K42"/>
  <c r="L42" s="1"/>
  <c r="V42"/>
  <c r="K61" i="5"/>
  <c r="L60"/>
  <c r="O61"/>
  <c r="N61" s="1"/>
  <c r="T42" i="3"/>
  <c r="V41"/>
  <c r="Z41" s="1"/>
  <c r="AC76" i="5" l="1"/>
  <c r="AF76" s="1"/>
  <c r="AE76" s="1"/>
  <c r="AB77"/>
  <c r="N46" i="8"/>
  <c r="O45"/>
  <c r="R46"/>
  <c r="Q46" s="1"/>
  <c r="A44"/>
  <c r="E43"/>
  <c r="CF380" i="5"/>
  <c r="CG379"/>
  <c r="CJ379" s="1"/>
  <c r="CI379" s="1"/>
  <c r="BX325"/>
  <c r="BY324"/>
  <c r="CB324" s="1"/>
  <c r="CA324" s="1"/>
  <c r="BP274"/>
  <c r="BQ273"/>
  <c r="BT273" s="1"/>
  <c r="BS273" s="1"/>
  <c r="BH229"/>
  <c r="BI228"/>
  <c r="BL228" s="1"/>
  <c r="BK228" s="1"/>
  <c r="AZ186"/>
  <c r="BA185"/>
  <c r="BD185" s="1"/>
  <c r="BC185" s="1"/>
  <c r="AR137"/>
  <c r="AS136"/>
  <c r="AV136" s="1"/>
  <c r="AU136" s="1"/>
  <c r="AJ108"/>
  <c r="AK107"/>
  <c r="AN107" s="1"/>
  <c r="AM107" s="1"/>
  <c r="T57"/>
  <c r="X57" s="1"/>
  <c r="W57" s="1"/>
  <c r="S58"/>
  <c r="W42" i="6"/>
  <c r="X42"/>
  <c r="R45"/>
  <c r="P42"/>
  <c r="Q42" s="1"/>
  <c r="I42"/>
  <c r="H43"/>
  <c r="C44"/>
  <c r="N43"/>
  <c r="O43" s="1"/>
  <c r="K43"/>
  <c r="L43" s="1"/>
  <c r="V43"/>
  <c r="K62" i="5"/>
  <c r="L61"/>
  <c r="O62"/>
  <c r="N62" s="1"/>
  <c r="T43" i="3"/>
  <c r="V42"/>
  <c r="Z42" s="1"/>
  <c r="AC77" i="5" l="1"/>
  <c r="AF77" s="1"/>
  <c r="AE77" s="1"/>
  <c r="AB78"/>
  <c r="N47" i="8"/>
  <c r="O46"/>
  <c r="R47"/>
  <c r="Q47" s="1"/>
  <c r="A45"/>
  <c r="E44"/>
  <c r="CG380" i="5"/>
  <c r="CJ380" s="1"/>
  <c r="CI380" s="1"/>
  <c r="CF381"/>
  <c r="BY325"/>
  <c r="CB325" s="1"/>
  <c r="CA325" s="1"/>
  <c r="BX326"/>
  <c r="BQ274"/>
  <c r="BT274" s="1"/>
  <c r="BS274" s="1"/>
  <c r="BP275"/>
  <c r="BI229"/>
  <c r="BL229" s="1"/>
  <c r="BK229" s="1"/>
  <c r="BH230"/>
  <c r="BA186"/>
  <c r="BD186" s="1"/>
  <c r="BC186" s="1"/>
  <c r="AZ187"/>
  <c r="AS137"/>
  <c r="AV137" s="1"/>
  <c r="AU137" s="1"/>
  <c r="AR138"/>
  <c r="AJ109"/>
  <c r="AK108"/>
  <c r="AN108" s="1"/>
  <c r="AM108" s="1"/>
  <c r="T58"/>
  <c r="X58" s="1"/>
  <c r="W58" s="1"/>
  <c r="S59"/>
  <c r="W43" i="6"/>
  <c r="X43"/>
  <c r="R46"/>
  <c r="P43"/>
  <c r="Q43" s="1"/>
  <c r="I43"/>
  <c r="C45"/>
  <c r="N44"/>
  <c r="K44"/>
  <c r="L44" s="1"/>
  <c r="H44"/>
  <c r="V44"/>
  <c r="K63" i="5"/>
  <c r="L62"/>
  <c r="O63"/>
  <c r="N63" s="1"/>
  <c r="T44" i="3"/>
  <c r="V43"/>
  <c r="Z43" s="1"/>
  <c r="AC78" i="5" l="1"/>
  <c r="AF78" s="1"/>
  <c r="AE78" s="1"/>
  <c r="AB79"/>
  <c r="N48" i="8"/>
  <c r="O47"/>
  <c r="R48"/>
  <c r="Q48" s="1"/>
  <c r="A46"/>
  <c r="E45"/>
  <c r="CF382" i="5"/>
  <c r="CG381"/>
  <c r="CJ381" s="1"/>
  <c r="CI381" s="1"/>
  <c r="BX327"/>
  <c r="BY326"/>
  <c r="CB326" s="1"/>
  <c r="CA326" s="1"/>
  <c r="BP276"/>
  <c r="BQ275"/>
  <c r="BT275" s="1"/>
  <c r="BS275" s="1"/>
  <c r="BH231"/>
  <c r="BI230"/>
  <c r="BL230" s="1"/>
  <c r="BK230" s="1"/>
  <c r="AZ188"/>
  <c r="BA187"/>
  <c r="BD187" s="1"/>
  <c r="BC187" s="1"/>
  <c r="AR139"/>
  <c r="AS138"/>
  <c r="AV138" s="1"/>
  <c r="AU138" s="1"/>
  <c r="AJ110"/>
  <c r="AK109"/>
  <c r="AN109" s="1"/>
  <c r="AM109" s="1"/>
  <c r="T59"/>
  <c r="X59" s="1"/>
  <c r="W59" s="1"/>
  <c r="S60"/>
  <c r="W44" i="6"/>
  <c r="X44"/>
  <c r="R47"/>
  <c r="N45"/>
  <c r="O45" s="1"/>
  <c r="H45"/>
  <c r="K45"/>
  <c r="L45" s="1"/>
  <c r="C46"/>
  <c r="O44"/>
  <c r="P44"/>
  <c r="Q44" s="1"/>
  <c r="I44"/>
  <c r="V45"/>
  <c r="K64" i="5"/>
  <c r="L63"/>
  <c r="O64"/>
  <c r="N64" s="1"/>
  <c r="T45" i="3"/>
  <c r="V44"/>
  <c r="Z44" s="1"/>
  <c r="AC79" i="5" l="1"/>
  <c r="AF79" s="1"/>
  <c r="AE79" s="1"/>
  <c r="AB80"/>
  <c r="N49" i="8"/>
  <c r="O48"/>
  <c r="R49"/>
  <c r="Q49" s="1"/>
  <c r="A47"/>
  <c r="E46"/>
  <c r="CG382" i="5"/>
  <c r="CJ382" s="1"/>
  <c r="CI382" s="1"/>
  <c r="CF383"/>
  <c r="BY327"/>
  <c r="CB327" s="1"/>
  <c r="CA327" s="1"/>
  <c r="BX328"/>
  <c r="BQ276"/>
  <c r="BT276" s="1"/>
  <c r="BS276" s="1"/>
  <c r="BP277"/>
  <c r="BI231"/>
  <c r="BL231" s="1"/>
  <c r="BK231" s="1"/>
  <c r="BH232"/>
  <c r="BA188"/>
  <c r="BD188" s="1"/>
  <c r="BC188" s="1"/>
  <c r="AZ189"/>
  <c r="AS139"/>
  <c r="AV139" s="1"/>
  <c r="AU139" s="1"/>
  <c r="AR140"/>
  <c r="AJ111"/>
  <c r="AK110"/>
  <c r="AN110" s="1"/>
  <c r="AM110" s="1"/>
  <c r="T60"/>
  <c r="X60" s="1"/>
  <c r="W60" s="1"/>
  <c r="S61"/>
  <c r="W45" i="6"/>
  <c r="X45"/>
  <c r="R48"/>
  <c r="P45"/>
  <c r="Q45" s="1"/>
  <c r="I45"/>
  <c r="K46"/>
  <c r="L46" s="1"/>
  <c r="C47"/>
  <c r="N46"/>
  <c r="O46" s="1"/>
  <c r="H46"/>
  <c r="V46"/>
  <c r="K65" i="5"/>
  <c r="L64"/>
  <c r="O65"/>
  <c r="N65" s="1"/>
  <c r="T46" i="3"/>
  <c r="V45"/>
  <c r="Z45" s="1"/>
  <c r="AC80" i="5" l="1"/>
  <c r="AF80" s="1"/>
  <c r="AE80" s="1"/>
  <c r="AB81"/>
  <c r="N50" i="8"/>
  <c r="O49"/>
  <c r="R50"/>
  <c r="Q50" s="1"/>
  <c r="A48"/>
  <c r="E47"/>
  <c r="CF384" i="5"/>
  <c r="CG383"/>
  <c r="CJ383" s="1"/>
  <c r="CI383" s="1"/>
  <c r="BX329"/>
  <c r="BY328"/>
  <c r="CB328" s="1"/>
  <c r="CA328" s="1"/>
  <c r="BP278"/>
  <c r="BQ277"/>
  <c r="BT277" s="1"/>
  <c r="BS277" s="1"/>
  <c r="BH233"/>
  <c r="BI232"/>
  <c r="BL232" s="1"/>
  <c r="BK232" s="1"/>
  <c r="AZ190"/>
  <c r="BA189"/>
  <c r="BD189" s="1"/>
  <c r="BC189" s="1"/>
  <c r="AR141"/>
  <c r="AS140"/>
  <c r="AV140" s="1"/>
  <c r="AU140" s="1"/>
  <c r="AJ112"/>
  <c r="AK111"/>
  <c r="AN111" s="1"/>
  <c r="AM111" s="1"/>
  <c r="T61"/>
  <c r="X61" s="1"/>
  <c r="W61" s="1"/>
  <c r="S62"/>
  <c r="W46" i="6"/>
  <c r="X46"/>
  <c r="R49"/>
  <c r="K47"/>
  <c r="L47" s="1"/>
  <c r="C48"/>
  <c r="N47"/>
  <c r="O47" s="1"/>
  <c r="H47"/>
  <c r="P46"/>
  <c r="Q46" s="1"/>
  <c r="I46"/>
  <c r="V47"/>
  <c r="K66" i="5"/>
  <c r="L65"/>
  <c r="O66"/>
  <c r="N66" s="1"/>
  <c r="T47" i="3"/>
  <c r="V46"/>
  <c r="Z46" s="1"/>
  <c r="AC81" i="5" l="1"/>
  <c r="AF81" s="1"/>
  <c r="AE81" s="1"/>
  <c r="AB82"/>
  <c r="N51" i="8"/>
  <c r="O50"/>
  <c r="R51"/>
  <c r="Q51" s="1"/>
  <c r="A49"/>
  <c r="E48"/>
  <c r="CG384" i="5"/>
  <c r="CJ384" s="1"/>
  <c r="CI384" s="1"/>
  <c r="CF385"/>
  <c r="BY329"/>
  <c r="CB329" s="1"/>
  <c r="CA329" s="1"/>
  <c r="BX330"/>
  <c r="BQ278"/>
  <c r="BT278" s="1"/>
  <c r="BS278" s="1"/>
  <c r="BP279"/>
  <c r="BI233"/>
  <c r="BL233" s="1"/>
  <c r="BK233" s="1"/>
  <c r="BH234"/>
  <c r="BA190"/>
  <c r="BD190" s="1"/>
  <c r="BC190" s="1"/>
  <c r="AZ191"/>
  <c r="AS141"/>
  <c r="AV141" s="1"/>
  <c r="AU141" s="1"/>
  <c r="AR142"/>
  <c r="AJ113"/>
  <c r="AK112"/>
  <c r="AN112" s="1"/>
  <c r="AM112" s="1"/>
  <c r="T62"/>
  <c r="X62" s="1"/>
  <c r="W62" s="1"/>
  <c r="S63"/>
  <c r="W47" i="6"/>
  <c r="X47"/>
  <c r="R50"/>
  <c r="K48"/>
  <c r="L48" s="1"/>
  <c r="C49"/>
  <c r="N48"/>
  <c r="O48" s="1"/>
  <c r="H48"/>
  <c r="P47"/>
  <c r="Q47" s="1"/>
  <c r="I47"/>
  <c r="V48"/>
  <c r="K67" i="5"/>
  <c r="L66"/>
  <c r="O67"/>
  <c r="N67" s="1"/>
  <c r="T48" i="3"/>
  <c r="V47"/>
  <c r="Z47" s="1"/>
  <c r="AC82" i="5" l="1"/>
  <c r="AF82" s="1"/>
  <c r="AE82" s="1"/>
  <c r="AB83"/>
  <c r="N52" i="8"/>
  <c r="O51"/>
  <c r="R52"/>
  <c r="Q52" s="1"/>
  <c r="A50"/>
  <c r="E49"/>
  <c r="CF386" i="5"/>
  <c r="CG385"/>
  <c r="CJ385" s="1"/>
  <c r="CI385" s="1"/>
  <c r="BX331"/>
  <c r="BY330"/>
  <c r="CB330" s="1"/>
  <c r="CA330" s="1"/>
  <c r="BP280"/>
  <c r="BQ279"/>
  <c r="BT279" s="1"/>
  <c r="BS279" s="1"/>
  <c r="BH235"/>
  <c r="BI234"/>
  <c r="BL234" s="1"/>
  <c r="BK234" s="1"/>
  <c r="AZ192"/>
  <c r="BA191"/>
  <c r="BD191" s="1"/>
  <c r="BC191" s="1"/>
  <c r="AR143"/>
  <c r="AS142"/>
  <c r="AV142" s="1"/>
  <c r="AU142" s="1"/>
  <c r="AJ114"/>
  <c r="AK113"/>
  <c r="AN113" s="1"/>
  <c r="AM113" s="1"/>
  <c r="T63"/>
  <c r="X63" s="1"/>
  <c r="W63" s="1"/>
  <c r="S64"/>
  <c r="W48" i="6"/>
  <c r="X48"/>
  <c r="R51"/>
  <c r="C50"/>
  <c r="N49"/>
  <c r="O49" s="1"/>
  <c r="H49"/>
  <c r="K49"/>
  <c r="L49" s="1"/>
  <c r="P48"/>
  <c r="Q48" s="1"/>
  <c r="I48"/>
  <c r="V49"/>
  <c r="K68" i="5"/>
  <c r="L67"/>
  <c r="O68"/>
  <c r="N68" s="1"/>
  <c r="T49" i="3"/>
  <c r="V48"/>
  <c r="Z48" s="1"/>
  <c r="AC83" i="5" l="1"/>
  <c r="AF83" s="1"/>
  <c r="AE83" s="1"/>
  <c r="AB84"/>
  <c r="N53" i="8"/>
  <c r="O52"/>
  <c r="R53"/>
  <c r="Q53" s="1"/>
  <c r="A51"/>
  <c r="E50"/>
  <c r="CG386" i="5"/>
  <c r="CJ386" s="1"/>
  <c r="CI386" s="1"/>
  <c r="CF387"/>
  <c r="BY331"/>
  <c r="CB331" s="1"/>
  <c r="CA331" s="1"/>
  <c r="BX332"/>
  <c r="BQ280"/>
  <c r="BT280" s="1"/>
  <c r="BS280" s="1"/>
  <c r="BP281"/>
  <c r="BI235"/>
  <c r="BL235" s="1"/>
  <c r="BK235" s="1"/>
  <c r="BH236"/>
  <c r="BA192"/>
  <c r="BD192" s="1"/>
  <c r="BC192" s="1"/>
  <c r="AZ193"/>
  <c r="AS143"/>
  <c r="AV143" s="1"/>
  <c r="AU143" s="1"/>
  <c r="AR144"/>
  <c r="AJ115"/>
  <c r="AK114"/>
  <c r="AN114" s="1"/>
  <c r="AM114" s="1"/>
  <c r="T64"/>
  <c r="X64" s="1"/>
  <c r="W64" s="1"/>
  <c r="S65"/>
  <c r="W49" i="6"/>
  <c r="X49"/>
  <c r="R52"/>
  <c r="C51"/>
  <c r="N50"/>
  <c r="O50" s="1"/>
  <c r="H50"/>
  <c r="K50"/>
  <c r="L50" s="1"/>
  <c r="P49"/>
  <c r="Q49" s="1"/>
  <c r="I49"/>
  <c r="V50"/>
  <c r="K69" i="5"/>
  <c r="L68"/>
  <c r="O69"/>
  <c r="N69" s="1"/>
  <c r="T50" i="3"/>
  <c r="V49"/>
  <c r="Z49" s="1"/>
  <c r="AC84" i="5" l="1"/>
  <c r="AF84" s="1"/>
  <c r="AE84" s="1"/>
  <c r="AB85"/>
  <c r="N54" i="8"/>
  <c r="O53"/>
  <c r="R54"/>
  <c r="Q54" s="1"/>
  <c r="A52"/>
  <c r="E51"/>
  <c r="CF388" i="5"/>
  <c r="CG387"/>
  <c r="CJ387" s="1"/>
  <c r="CI387" s="1"/>
  <c r="BX333"/>
  <c r="BY332"/>
  <c r="CB332" s="1"/>
  <c r="CA332" s="1"/>
  <c r="BP282"/>
  <c r="BQ281"/>
  <c r="BT281" s="1"/>
  <c r="BS281" s="1"/>
  <c r="BH237"/>
  <c r="BI236"/>
  <c r="BL236" s="1"/>
  <c r="BK236" s="1"/>
  <c r="AZ194"/>
  <c r="BA193"/>
  <c r="BD193" s="1"/>
  <c r="BC193" s="1"/>
  <c r="AR145"/>
  <c r="AS144"/>
  <c r="AV144" s="1"/>
  <c r="AU144" s="1"/>
  <c r="AJ116"/>
  <c r="AK115"/>
  <c r="AN115" s="1"/>
  <c r="AM115" s="1"/>
  <c r="T65"/>
  <c r="X65" s="1"/>
  <c r="W65" s="1"/>
  <c r="S66"/>
  <c r="W50" i="6"/>
  <c r="X50"/>
  <c r="R53"/>
  <c r="C52"/>
  <c r="N51"/>
  <c r="O51" s="1"/>
  <c r="H51"/>
  <c r="K51"/>
  <c r="L51" s="1"/>
  <c r="P50"/>
  <c r="Q50" s="1"/>
  <c r="I50"/>
  <c r="V51"/>
  <c r="K70" i="5"/>
  <c r="L69"/>
  <c r="O70"/>
  <c r="N70" s="1"/>
  <c r="T51" i="3"/>
  <c r="V50"/>
  <c r="Z50" s="1"/>
  <c r="AC85" i="5" l="1"/>
  <c r="AF85" s="1"/>
  <c r="AE85" s="1"/>
  <c r="AB86"/>
  <c r="N55" i="8"/>
  <c r="O54"/>
  <c r="R55"/>
  <c r="Q55" s="1"/>
  <c r="A53"/>
  <c r="E52"/>
  <c r="CG388" i="5"/>
  <c r="CJ388" s="1"/>
  <c r="CI388" s="1"/>
  <c r="CF389"/>
  <c r="BY333"/>
  <c r="CB333" s="1"/>
  <c r="CA333" s="1"/>
  <c r="BX334"/>
  <c r="BQ282"/>
  <c r="BT282" s="1"/>
  <c r="BS282" s="1"/>
  <c r="BP283"/>
  <c r="BI237"/>
  <c r="BL237" s="1"/>
  <c r="BK237" s="1"/>
  <c r="BH238"/>
  <c r="BA194"/>
  <c r="BD194" s="1"/>
  <c r="BC194" s="1"/>
  <c r="AZ195"/>
  <c r="AS145"/>
  <c r="AV145" s="1"/>
  <c r="AU145" s="1"/>
  <c r="AR146"/>
  <c r="AJ117"/>
  <c r="AK116"/>
  <c r="AN116" s="1"/>
  <c r="AM116" s="1"/>
  <c r="T66"/>
  <c r="X66" s="1"/>
  <c r="W66" s="1"/>
  <c r="S67"/>
  <c r="W51" i="6"/>
  <c r="X51"/>
  <c r="R54"/>
  <c r="C53"/>
  <c r="N52"/>
  <c r="O52" s="1"/>
  <c r="H52"/>
  <c r="K52"/>
  <c r="L52" s="1"/>
  <c r="I51"/>
  <c r="P51"/>
  <c r="Q51" s="1"/>
  <c r="V52"/>
  <c r="K71" i="5"/>
  <c r="L70"/>
  <c r="O71"/>
  <c r="N71" s="1"/>
  <c r="T52" i="3"/>
  <c r="V51"/>
  <c r="Z51" s="1"/>
  <c r="AC86" i="5" l="1"/>
  <c r="AF86" s="1"/>
  <c r="AE86" s="1"/>
  <c r="AB87"/>
  <c r="O55" i="8"/>
  <c r="A54"/>
  <c r="E53"/>
  <c r="CF390" i="5"/>
  <c r="CG389"/>
  <c r="CJ389" s="1"/>
  <c r="CI389" s="1"/>
  <c r="BX335"/>
  <c r="BY334"/>
  <c r="CB334" s="1"/>
  <c r="CA334" s="1"/>
  <c r="BP284"/>
  <c r="BQ283"/>
  <c r="BT283" s="1"/>
  <c r="BS283" s="1"/>
  <c r="BH239"/>
  <c r="BI238"/>
  <c r="BL238" s="1"/>
  <c r="BK238" s="1"/>
  <c r="AZ196"/>
  <c r="BA195"/>
  <c r="BD195" s="1"/>
  <c r="BC195" s="1"/>
  <c r="AR147"/>
  <c r="AS146"/>
  <c r="AV146" s="1"/>
  <c r="AU146" s="1"/>
  <c r="AJ118"/>
  <c r="AK117"/>
  <c r="AN117" s="1"/>
  <c r="AM117" s="1"/>
  <c r="T67"/>
  <c r="X67" s="1"/>
  <c r="W67" s="1"/>
  <c r="S68"/>
  <c r="W52" i="6"/>
  <c r="X52"/>
  <c r="R55"/>
  <c r="P52"/>
  <c r="Q52" s="1"/>
  <c r="I52"/>
  <c r="N53"/>
  <c r="O53" s="1"/>
  <c r="H53"/>
  <c r="K53"/>
  <c r="L53" s="1"/>
  <c r="C54"/>
  <c r="V53"/>
  <c r="K72" i="5"/>
  <c r="L71"/>
  <c r="O72"/>
  <c r="N72" s="1"/>
  <c r="T53" i="3"/>
  <c r="V52"/>
  <c r="Z52" s="1"/>
  <c r="AC87" i="5" l="1"/>
  <c r="AF87" s="1"/>
  <c r="AE87" s="1"/>
  <c r="AB88"/>
  <c r="A55" i="8"/>
  <c r="E54"/>
  <c r="CG390" i="5"/>
  <c r="CJ390" s="1"/>
  <c r="CI390" s="1"/>
  <c r="CF391"/>
  <c r="BY335"/>
  <c r="CB335" s="1"/>
  <c r="CA335" s="1"/>
  <c r="BX336"/>
  <c r="BQ284"/>
  <c r="BT284" s="1"/>
  <c r="BS284" s="1"/>
  <c r="BP285"/>
  <c r="BI239"/>
  <c r="BL239" s="1"/>
  <c r="BK239" s="1"/>
  <c r="BH240"/>
  <c r="BA196"/>
  <c r="BD196" s="1"/>
  <c r="BC196" s="1"/>
  <c r="AZ197"/>
  <c r="AS147"/>
  <c r="AV147" s="1"/>
  <c r="AU147" s="1"/>
  <c r="AR148"/>
  <c r="AJ119"/>
  <c r="AK118"/>
  <c r="AN118" s="1"/>
  <c r="AM118" s="1"/>
  <c r="T68"/>
  <c r="X68" s="1"/>
  <c r="W68" s="1"/>
  <c r="S69"/>
  <c r="W53" i="6"/>
  <c r="X53"/>
  <c r="R56"/>
  <c r="P53"/>
  <c r="Q53" s="1"/>
  <c r="I53"/>
  <c r="K54"/>
  <c r="L54" s="1"/>
  <c r="C55"/>
  <c r="N54"/>
  <c r="O54" s="1"/>
  <c r="H54"/>
  <c r="V54"/>
  <c r="K73" i="5"/>
  <c r="L72"/>
  <c r="O73"/>
  <c r="N73" s="1"/>
  <c r="T54" i="3"/>
  <c r="V53"/>
  <c r="Z53" s="1"/>
  <c r="AC88" i="5" l="1"/>
  <c r="AF88" s="1"/>
  <c r="AE88" s="1"/>
  <c r="AB89"/>
  <c r="A56" i="8"/>
  <c r="E55"/>
  <c r="CF392" i="5"/>
  <c r="CG391"/>
  <c r="CJ391" s="1"/>
  <c r="CI391" s="1"/>
  <c r="BX337"/>
  <c r="BY336"/>
  <c r="CB336" s="1"/>
  <c r="CA336" s="1"/>
  <c r="BP286"/>
  <c r="BQ285"/>
  <c r="BT285" s="1"/>
  <c r="BS285" s="1"/>
  <c r="BH241"/>
  <c r="BI240"/>
  <c r="BL240" s="1"/>
  <c r="BK240" s="1"/>
  <c r="AZ198"/>
  <c r="BA197"/>
  <c r="BD197" s="1"/>
  <c r="BC197" s="1"/>
  <c r="AR149"/>
  <c r="AS148"/>
  <c r="AV148" s="1"/>
  <c r="AU148" s="1"/>
  <c r="AJ120"/>
  <c r="AK119"/>
  <c r="AN119" s="1"/>
  <c r="AM119" s="1"/>
  <c r="T69"/>
  <c r="X69" s="1"/>
  <c r="W69" s="1"/>
  <c r="S70"/>
  <c r="W54" i="6"/>
  <c r="X54"/>
  <c r="R57"/>
  <c r="P54"/>
  <c r="Q54" s="1"/>
  <c r="I54"/>
  <c r="K55"/>
  <c r="L55" s="1"/>
  <c r="C56"/>
  <c r="N55"/>
  <c r="O55" s="1"/>
  <c r="H55"/>
  <c r="V55"/>
  <c r="K74" i="5"/>
  <c r="L73"/>
  <c r="O74"/>
  <c r="N74" s="1"/>
  <c r="T55" i="3"/>
  <c r="V54"/>
  <c r="Z54" s="1"/>
  <c r="AC89" i="5" l="1"/>
  <c r="AF89" s="1"/>
  <c r="AE89" s="1"/>
  <c r="AB90"/>
  <c r="A57" i="8"/>
  <c r="E56"/>
  <c r="CG392" i="5"/>
  <c r="CJ392" s="1"/>
  <c r="CI392" s="1"/>
  <c r="CF393"/>
  <c r="BY337"/>
  <c r="CB337" s="1"/>
  <c r="CA337" s="1"/>
  <c r="BX338"/>
  <c r="BQ286"/>
  <c r="BT286" s="1"/>
  <c r="BS286" s="1"/>
  <c r="BP287"/>
  <c r="BI241"/>
  <c r="BL241" s="1"/>
  <c r="BK241" s="1"/>
  <c r="BH242"/>
  <c r="BA198"/>
  <c r="BD198" s="1"/>
  <c r="BC198" s="1"/>
  <c r="AZ199"/>
  <c r="AS149"/>
  <c r="AV149" s="1"/>
  <c r="AU149" s="1"/>
  <c r="AR150"/>
  <c r="AJ121"/>
  <c r="AK120"/>
  <c r="AN120" s="1"/>
  <c r="AM120" s="1"/>
  <c r="T70"/>
  <c r="X70" s="1"/>
  <c r="W70" s="1"/>
  <c r="S71"/>
  <c r="W55" i="6"/>
  <c r="X55"/>
  <c r="R58"/>
  <c r="K56"/>
  <c r="L56" s="1"/>
  <c r="C57"/>
  <c r="N56"/>
  <c r="O56" s="1"/>
  <c r="H56"/>
  <c r="I55"/>
  <c r="P55"/>
  <c r="V56"/>
  <c r="K75" i="5"/>
  <c r="L74"/>
  <c r="O75"/>
  <c r="N75" s="1"/>
  <c r="T56" i="3"/>
  <c r="V55"/>
  <c r="Z55" s="1"/>
  <c r="AC90" i="5" l="1"/>
  <c r="AF90" s="1"/>
  <c r="AE90" s="1"/>
  <c r="AB91"/>
  <c r="A58" i="8"/>
  <c r="E57"/>
  <c r="CF394" i="5"/>
  <c r="CG393"/>
  <c r="CJ393" s="1"/>
  <c r="CI393" s="1"/>
  <c r="BX339"/>
  <c r="BY338"/>
  <c r="CB338" s="1"/>
  <c r="CA338" s="1"/>
  <c r="BP288"/>
  <c r="BQ287"/>
  <c r="BT287" s="1"/>
  <c r="BS287" s="1"/>
  <c r="BH243"/>
  <c r="BI242"/>
  <c r="BL242" s="1"/>
  <c r="BK242" s="1"/>
  <c r="AZ200"/>
  <c r="BA199"/>
  <c r="BD199" s="1"/>
  <c r="BC199" s="1"/>
  <c r="AR151"/>
  <c r="AS150"/>
  <c r="AV150" s="1"/>
  <c r="AU150" s="1"/>
  <c r="AJ122"/>
  <c r="AK121"/>
  <c r="AN121" s="1"/>
  <c r="AM121" s="1"/>
  <c r="T71"/>
  <c r="X71" s="1"/>
  <c r="W71" s="1"/>
  <c r="S72"/>
  <c r="W56" i="6"/>
  <c r="X56"/>
  <c r="R59"/>
  <c r="C58"/>
  <c r="N57"/>
  <c r="O57" s="1"/>
  <c r="H57"/>
  <c r="K57"/>
  <c r="L57" s="1"/>
  <c r="P56"/>
  <c r="Q56" s="1"/>
  <c r="I56"/>
  <c r="Q55"/>
  <c r="V57"/>
  <c r="K76" i="5"/>
  <c r="L75"/>
  <c r="O76"/>
  <c r="N76" s="1"/>
  <c r="T57" i="3"/>
  <c r="V56"/>
  <c r="Z56" s="1"/>
  <c r="AC91" i="5" l="1"/>
  <c r="AF91" s="1"/>
  <c r="AE91" s="1"/>
  <c r="AB92"/>
  <c r="N56" i="8"/>
  <c r="R56"/>
  <c r="Q56" s="1"/>
  <c r="A59"/>
  <c r="E58"/>
  <c r="CG394" i="5"/>
  <c r="CJ394" s="1"/>
  <c r="CI394" s="1"/>
  <c r="CF395"/>
  <c r="BY339"/>
  <c r="CB339" s="1"/>
  <c r="CA339" s="1"/>
  <c r="BX340"/>
  <c r="BQ288"/>
  <c r="BT288" s="1"/>
  <c r="BS288" s="1"/>
  <c r="BP289"/>
  <c r="BI243"/>
  <c r="BL243" s="1"/>
  <c r="BK243" s="1"/>
  <c r="BH244"/>
  <c r="BA200"/>
  <c r="BD200" s="1"/>
  <c r="BC200" s="1"/>
  <c r="AZ201"/>
  <c r="AS151"/>
  <c r="AV151" s="1"/>
  <c r="AU151" s="1"/>
  <c r="AR152"/>
  <c r="AJ123"/>
  <c r="AK122"/>
  <c r="AN122" s="1"/>
  <c r="AM122" s="1"/>
  <c r="T72"/>
  <c r="X72" s="1"/>
  <c r="W72" s="1"/>
  <c r="S73"/>
  <c r="W57" i="6"/>
  <c r="X57"/>
  <c r="R60"/>
  <c r="C59"/>
  <c r="N58"/>
  <c r="O58" s="1"/>
  <c r="H58"/>
  <c r="K58"/>
  <c r="L58" s="1"/>
  <c r="I57"/>
  <c r="P57"/>
  <c r="Q57" s="1"/>
  <c r="V58"/>
  <c r="K77" i="5"/>
  <c r="L76"/>
  <c r="O77"/>
  <c r="N77" s="1"/>
  <c r="T58" i="3"/>
  <c r="V57"/>
  <c r="Z57" s="1"/>
  <c r="AC92" i="5" l="1"/>
  <c r="AF92" s="1"/>
  <c r="AE92" s="1"/>
  <c r="AB93"/>
  <c r="R57" i="8"/>
  <c r="Q57" s="1"/>
  <c r="O56"/>
  <c r="N57"/>
  <c r="A60"/>
  <c r="E59"/>
  <c r="CF396" i="5"/>
  <c r="CG395"/>
  <c r="CJ395" s="1"/>
  <c r="CI395" s="1"/>
  <c r="BX341"/>
  <c r="BY340"/>
  <c r="CB340" s="1"/>
  <c r="CA340" s="1"/>
  <c r="BP290"/>
  <c r="BQ289"/>
  <c r="BT289" s="1"/>
  <c r="BS289" s="1"/>
  <c r="BH245"/>
  <c r="BI244"/>
  <c r="BL244" s="1"/>
  <c r="BK244" s="1"/>
  <c r="AZ202"/>
  <c r="BA201"/>
  <c r="BD201" s="1"/>
  <c r="BC201" s="1"/>
  <c r="AR153"/>
  <c r="AS152"/>
  <c r="AV152" s="1"/>
  <c r="AU152" s="1"/>
  <c r="AJ124"/>
  <c r="AK123"/>
  <c r="AN123" s="1"/>
  <c r="AM123" s="1"/>
  <c r="T73"/>
  <c r="X73" s="1"/>
  <c r="W73" s="1"/>
  <c r="S74"/>
  <c r="W58" i="6"/>
  <c r="X58"/>
  <c r="R61"/>
  <c r="P58"/>
  <c r="Q58" s="1"/>
  <c r="I58"/>
  <c r="C60"/>
  <c r="N59"/>
  <c r="O59" s="1"/>
  <c r="H59"/>
  <c r="K59"/>
  <c r="L59" s="1"/>
  <c r="V59"/>
  <c r="K78" i="5"/>
  <c r="L77"/>
  <c r="O78"/>
  <c r="N78" s="1"/>
  <c r="T59" i="3"/>
  <c r="V58"/>
  <c r="Z58" s="1"/>
  <c r="AC93" i="5" l="1"/>
  <c r="AF93" s="1"/>
  <c r="AE93" s="1"/>
  <c r="AB94"/>
  <c r="N58" i="8"/>
  <c r="R58"/>
  <c r="Q58" s="1"/>
  <c r="O57"/>
  <c r="A61"/>
  <c r="E60"/>
  <c r="CG396" i="5"/>
  <c r="CJ396" s="1"/>
  <c r="CI396" s="1"/>
  <c r="CF397"/>
  <c r="BY341"/>
  <c r="CB341" s="1"/>
  <c r="CA341" s="1"/>
  <c r="BX342"/>
  <c r="BQ290"/>
  <c r="BT290" s="1"/>
  <c r="BS290" s="1"/>
  <c r="BP291"/>
  <c r="BI245"/>
  <c r="BL245" s="1"/>
  <c r="BK245" s="1"/>
  <c r="BH246"/>
  <c r="BA202"/>
  <c r="BD202" s="1"/>
  <c r="BC202" s="1"/>
  <c r="AZ203"/>
  <c r="AS153"/>
  <c r="AV153" s="1"/>
  <c r="AU153" s="1"/>
  <c r="AR154"/>
  <c r="AJ125"/>
  <c r="AK124"/>
  <c r="AN124" s="1"/>
  <c r="AM124" s="1"/>
  <c r="T74"/>
  <c r="X74" s="1"/>
  <c r="W74" s="1"/>
  <c r="S75"/>
  <c r="W59" i="6"/>
  <c r="X59"/>
  <c r="R62"/>
  <c r="C61"/>
  <c r="N60"/>
  <c r="O60" s="1"/>
  <c r="H60"/>
  <c r="K60"/>
  <c r="L60" s="1"/>
  <c r="P59"/>
  <c r="Q59" s="1"/>
  <c r="I59"/>
  <c r="V60"/>
  <c r="K79" i="5"/>
  <c r="L78"/>
  <c r="O79"/>
  <c r="N79" s="1"/>
  <c r="T60" i="3"/>
  <c r="V59"/>
  <c r="Z59" s="1"/>
  <c r="AC94" i="5" l="1"/>
  <c r="AF94" s="1"/>
  <c r="AE94" s="1"/>
  <c r="AB95"/>
  <c r="R59" i="8"/>
  <c r="Q59" s="1"/>
  <c r="N59"/>
  <c r="O58"/>
  <c r="A62"/>
  <c r="E61"/>
  <c r="CF398" i="5"/>
  <c r="CG397"/>
  <c r="CJ397" s="1"/>
  <c r="CI397" s="1"/>
  <c r="BX343"/>
  <c r="BY342"/>
  <c r="CB342" s="1"/>
  <c r="CA342" s="1"/>
  <c r="BP292"/>
  <c r="BQ291"/>
  <c r="BT291" s="1"/>
  <c r="BS291" s="1"/>
  <c r="BH247"/>
  <c r="BI246"/>
  <c r="BL246" s="1"/>
  <c r="BK246" s="1"/>
  <c r="AZ204"/>
  <c r="BA203"/>
  <c r="BD203" s="1"/>
  <c r="BC203" s="1"/>
  <c r="AR155"/>
  <c r="AS154"/>
  <c r="AV154" s="1"/>
  <c r="AU154" s="1"/>
  <c r="AJ126"/>
  <c r="AK125"/>
  <c r="AN125" s="1"/>
  <c r="AM125" s="1"/>
  <c r="T75"/>
  <c r="X75" s="1"/>
  <c r="W75" s="1"/>
  <c r="S76"/>
  <c r="W60" i="6"/>
  <c r="X60"/>
  <c r="R63"/>
  <c r="N61"/>
  <c r="O61" s="1"/>
  <c r="H61"/>
  <c r="K61"/>
  <c r="L61" s="1"/>
  <c r="C62"/>
  <c r="P60"/>
  <c r="Q60" s="1"/>
  <c r="I60"/>
  <c r="V61"/>
  <c r="K80" i="5"/>
  <c r="L79"/>
  <c r="O80"/>
  <c r="N80" s="1"/>
  <c r="T61" i="3"/>
  <c r="V60"/>
  <c r="Z60" s="1"/>
  <c r="AC95" i="5" l="1"/>
  <c r="AF95" s="1"/>
  <c r="AE95" s="1"/>
  <c r="AB96"/>
  <c r="O59" i="8"/>
  <c r="R60"/>
  <c r="Q60" s="1"/>
  <c r="N60"/>
  <c r="A63"/>
  <c r="E62"/>
  <c r="CG398" i="5"/>
  <c r="CJ398" s="1"/>
  <c r="CI398" s="1"/>
  <c r="CF399"/>
  <c r="BY343"/>
  <c r="CB343" s="1"/>
  <c r="CA343" s="1"/>
  <c r="BX344"/>
  <c r="BQ292"/>
  <c r="BT292" s="1"/>
  <c r="BS292" s="1"/>
  <c r="BP293"/>
  <c r="BI247"/>
  <c r="BL247" s="1"/>
  <c r="BK247" s="1"/>
  <c r="BH248"/>
  <c r="BA204"/>
  <c r="BD204" s="1"/>
  <c r="BC204" s="1"/>
  <c r="AZ205"/>
  <c r="AS155"/>
  <c r="AV155" s="1"/>
  <c r="AU155" s="1"/>
  <c r="AR156"/>
  <c r="AJ127"/>
  <c r="AK126"/>
  <c r="AN126" s="1"/>
  <c r="AM126" s="1"/>
  <c r="T76"/>
  <c r="X76" s="1"/>
  <c r="W76" s="1"/>
  <c r="S77"/>
  <c r="W61" i="6"/>
  <c r="X61"/>
  <c r="R64"/>
  <c r="P61"/>
  <c r="Q61" s="1"/>
  <c r="I61"/>
  <c r="K62"/>
  <c r="L62" s="1"/>
  <c r="C63"/>
  <c r="N62"/>
  <c r="O62" s="1"/>
  <c r="H62"/>
  <c r="V62"/>
  <c r="K81" i="5"/>
  <c r="L80"/>
  <c r="O81"/>
  <c r="N81" s="1"/>
  <c r="T62" i="3"/>
  <c r="V61"/>
  <c r="Z61" s="1"/>
  <c r="AC96" i="5" l="1"/>
  <c r="AF96" s="1"/>
  <c r="AE96" s="1"/>
  <c r="AB97"/>
  <c r="O60" i="8"/>
  <c r="R61"/>
  <c r="Q61" s="1"/>
  <c r="N61"/>
  <c r="A64"/>
  <c r="E63"/>
  <c r="CF400" i="5"/>
  <c r="CG399"/>
  <c r="CJ399" s="1"/>
  <c r="CI399" s="1"/>
  <c r="BX345"/>
  <c r="BY344"/>
  <c r="CB344" s="1"/>
  <c r="CA344" s="1"/>
  <c r="BP294"/>
  <c r="BQ293"/>
  <c r="BT293" s="1"/>
  <c r="BS293" s="1"/>
  <c r="BH249"/>
  <c r="BI248"/>
  <c r="BL248" s="1"/>
  <c r="BK248" s="1"/>
  <c r="AZ206"/>
  <c r="BA205"/>
  <c r="BD205" s="1"/>
  <c r="BC205" s="1"/>
  <c r="AR157"/>
  <c r="AS156"/>
  <c r="AV156" s="1"/>
  <c r="AU156" s="1"/>
  <c r="AJ128"/>
  <c r="AK127"/>
  <c r="AN127" s="1"/>
  <c r="AM127" s="1"/>
  <c r="T77"/>
  <c r="X77" s="1"/>
  <c r="W77" s="1"/>
  <c r="S78"/>
  <c r="W62" i="6"/>
  <c r="X62"/>
  <c r="R65"/>
  <c r="P62"/>
  <c r="Q62" s="1"/>
  <c r="I62"/>
  <c r="K63"/>
  <c r="L63" s="1"/>
  <c r="C64"/>
  <c r="N63"/>
  <c r="O63" s="1"/>
  <c r="H63"/>
  <c r="V63"/>
  <c r="K82" i="5"/>
  <c r="L81"/>
  <c r="O82"/>
  <c r="N82" s="1"/>
  <c r="T63" i="3"/>
  <c r="V62"/>
  <c r="Z62" s="1"/>
  <c r="AC97" i="5" l="1"/>
  <c r="AF97" s="1"/>
  <c r="AE97" s="1"/>
  <c r="AB98"/>
  <c r="R62" i="8"/>
  <c r="Q62" s="1"/>
  <c r="O61"/>
  <c r="N62"/>
  <c r="A65"/>
  <c r="E64"/>
  <c r="CG400" i="5"/>
  <c r="CJ400" s="1"/>
  <c r="CI400" s="1"/>
  <c r="CF401"/>
  <c r="BY345"/>
  <c r="CB345" s="1"/>
  <c r="CA345" s="1"/>
  <c r="BX346"/>
  <c r="BQ294"/>
  <c r="BT294" s="1"/>
  <c r="BS294" s="1"/>
  <c r="BP295"/>
  <c r="BI249"/>
  <c r="BL249" s="1"/>
  <c r="BK249" s="1"/>
  <c r="BH250"/>
  <c r="BA206"/>
  <c r="BD206" s="1"/>
  <c r="BC206" s="1"/>
  <c r="AZ207"/>
  <c r="AS157"/>
  <c r="AV157" s="1"/>
  <c r="AU157" s="1"/>
  <c r="AR158"/>
  <c r="AJ129"/>
  <c r="AK128"/>
  <c r="AN128" s="1"/>
  <c r="AM128" s="1"/>
  <c r="T78"/>
  <c r="X78" s="1"/>
  <c r="W78" s="1"/>
  <c r="S79"/>
  <c r="W63" i="6"/>
  <c r="X63"/>
  <c r="R66"/>
  <c r="K64"/>
  <c r="C65"/>
  <c r="N64"/>
  <c r="O64" s="1"/>
  <c r="H64"/>
  <c r="I63"/>
  <c r="P63"/>
  <c r="V64"/>
  <c r="K83" i="5"/>
  <c r="L82"/>
  <c r="O83"/>
  <c r="N83" s="1"/>
  <c r="T64" i="3"/>
  <c r="V63"/>
  <c r="Z63" s="1"/>
  <c r="AC98" i="5" l="1"/>
  <c r="AF98" s="1"/>
  <c r="AE98" s="1"/>
  <c r="AB99"/>
  <c r="R63" i="8"/>
  <c r="Q63" s="1"/>
  <c r="O62"/>
  <c r="N63"/>
  <c r="A66"/>
  <c r="E65"/>
  <c r="CF402" i="5"/>
  <c r="CG401"/>
  <c r="CJ401" s="1"/>
  <c r="CI401" s="1"/>
  <c r="BX347"/>
  <c r="BY346"/>
  <c r="CB346" s="1"/>
  <c r="CA346" s="1"/>
  <c r="BP296"/>
  <c r="BQ295"/>
  <c r="BT295" s="1"/>
  <c r="BS295" s="1"/>
  <c r="BH251"/>
  <c r="BI250"/>
  <c r="BL250" s="1"/>
  <c r="BK250" s="1"/>
  <c r="AZ208"/>
  <c r="BA207"/>
  <c r="BD207" s="1"/>
  <c r="BC207" s="1"/>
  <c r="AR159"/>
  <c r="AS158"/>
  <c r="AV158" s="1"/>
  <c r="AU158" s="1"/>
  <c r="AJ130"/>
  <c r="AK129"/>
  <c r="AN129" s="1"/>
  <c r="AM129" s="1"/>
  <c r="T79"/>
  <c r="X79" s="1"/>
  <c r="W79" s="1"/>
  <c r="S80"/>
  <c r="W64" i="6"/>
  <c r="X64"/>
  <c r="R67"/>
  <c r="C66"/>
  <c r="N65"/>
  <c r="O65" s="1"/>
  <c r="H65"/>
  <c r="K65"/>
  <c r="L65" s="1"/>
  <c r="Q63"/>
  <c r="L64"/>
  <c r="P64"/>
  <c r="Q64" s="1"/>
  <c r="I64"/>
  <c r="V65"/>
  <c r="K84" i="5"/>
  <c r="L83"/>
  <c r="O84"/>
  <c r="N84" s="1"/>
  <c r="T65" i="3"/>
  <c r="V64"/>
  <c r="Z64" s="1"/>
  <c r="AC99" i="5" l="1"/>
  <c r="AF99" s="1"/>
  <c r="AE99" s="1"/>
  <c r="AB100"/>
  <c r="O63" i="8"/>
  <c r="R64"/>
  <c r="Q64" s="1"/>
  <c r="N64"/>
  <c r="A67"/>
  <c r="E66"/>
  <c r="CG402" i="5"/>
  <c r="CJ402" s="1"/>
  <c r="CI402" s="1"/>
  <c r="CF403"/>
  <c r="BY347"/>
  <c r="CB347" s="1"/>
  <c r="CA347" s="1"/>
  <c r="BX348"/>
  <c r="BQ296"/>
  <c r="BT296" s="1"/>
  <c r="BS296" s="1"/>
  <c r="BP297"/>
  <c r="BI251"/>
  <c r="BL251" s="1"/>
  <c r="BK251" s="1"/>
  <c r="BH252"/>
  <c r="BA208"/>
  <c r="BD208" s="1"/>
  <c r="BC208" s="1"/>
  <c r="AZ209"/>
  <c r="AS159"/>
  <c r="AV159" s="1"/>
  <c r="AU159" s="1"/>
  <c r="AR160"/>
  <c r="AJ131"/>
  <c r="AK130"/>
  <c r="AN130" s="1"/>
  <c r="AM130" s="1"/>
  <c r="T80"/>
  <c r="X80" s="1"/>
  <c r="W80" s="1"/>
  <c r="S81"/>
  <c r="W65" i="6"/>
  <c r="X65"/>
  <c r="R68"/>
  <c r="C67"/>
  <c r="N66"/>
  <c r="O66" s="1"/>
  <c r="H66"/>
  <c r="K66"/>
  <c r="L66" s="1"/>
  <c r="P65"/>
  <c r="Q65" s="1"/>
  <c r="I65"/>
  <c r="V66"/>
  <c r="K85" i="5"/>
  <c r="L84"/>
  <c r="O85"/>
  <c r="N85" s="1"/>
  <c r="T66" i="3"/>
  <c r="V65"/>
  <c r="Z65" s="1"/>
  <c r="AC100" i="5" l="1"/>
  <c r="AF100" s="1"/>
  <c r="AE100" s="1"/>
  <c r="AB101"/>
  <c r="N65" i="8"/>
  <c r="R65"/>
  <c r="Q65" s="1"/>
  <c r="O64"/>
  <c r="A68"/>
  <c r="E67"/>
  <c r="CF404" i="5"/>
  <c r="CG403"/>
  <c r="CJ403" s="1"/>
  <c r="CI403" s="1"/>
  <c r="BX349"/>
  <c r="BY348"/>
  <c r="CB348" s="1"/>
  <c r="CA348" s="1"/>
  <c r="BP298"/>
  <c r="BQ297"/>
  <c r="BT297" s="1"/>
  <c r="BS297" s="1"/>
  <c r="BH253"/>
  <c r="BI252"/>
  <c r="BL252" s="1"/>
  <c r="BK252" s="1"/>
  <c r="AZ210"/>
  <c r="BA209"/>
  <c r="BD209" s="1"/>
  <c r="BC209" s="1"/>
  <c r="AR161"/>
  <c r="AS160"/>
  <c r="AV160" s="1"/>
  <c r="AU160" s="1"/>
  <c r="AJ132"/>
  <c r="AK131"/>
  <c r="AN131" s="1"/>
  <c r="AM131" s="1"/>
  <c r="T81"/>
  <c r="X81" s="1"/>
  <c r="W81" s="1"/>
  <c r="S82"/>
  <c r="W66" i="6"/>
  <c r="X66"/>
  <c r="R69"/>
  <c r="C68"/>
  <c r="N67"/>
  <c r="O67" s="1"/>
  <c r="H67"/>
  <c r="K67"/>
  <c r="L67" s="1"/>
  <c r="I66"/>
  <c r="P66"/>
  <c r="Q66" s="1"/>
  <c r="V67"/>
  <c r="K86" i="5"/>
  <c r="L85"/>
  <c r="O86"/>
  <c r="N86" s="1"/>
  <c r="T67" i="3"/>
  <c r="V66"/>
  <c r="Z66" s="1"/>
  <c r="AC101" i="5" l="1"/>
  <c r="AF101" s="1"/>
  <c r="AE101" s="1"/>
  <c r="AB102"/>
  <c r="O65" i="8"/>
  <c r="R66"/>
  <c r="Q66" s="1"/>
  <c r="N66"/>
  <c r="A69"/>
  <c r="E68"/>
  <c r="CG404" i="5"/>
  <c r="CJ404" s="1"/>
  <c r="CI404" s="1"/>
  <c r="CF405"/>
  <c r="BY349"/>
  <c r="CB349" s="1"/>
  <c r="CA349" s="1"/>
  <c r="BX350"/>
  <c r="BQ298"/>
  <c r="BT298" s="1"/>
  <c r="BS298" s="1"/>
  <c r="BP299"/>
  <c r="BI253"/>
  <c r="BL253" s="1"/>
  <c r="BK253" s="1"/>
  <c r="BH254"/>
  <c r="BA210"/>
  <c r="BD210" s="1"/>
  <c r="BC210" s="1"/>
  <c r="AZ211"/>
  <c r="AS161"/>
  <c r="AV161" s="1"/>
  <c r="AU161" s="1"/>
  <c r="AR162"/>
  <c r="AJ133"/>
  <c r="AK132"/>
  <c r="AN132" s="1"/>
  <c r="AM132" s="1"/>
  <c r="T82"/>
  <c r="X82" s="1"/>
  <c r="W82" s="1"/>
  <c r="S83"/>
  <c r="W67" i="6"/>
  <c r="X67"/>
  <c r="R70"/>
  <c r="C69"/>
  <c r="N68"/>
  <c r="O68" s="1"/>
  <c r="H68"/>
  <c r="K68"/>
  <c r="L68" s="1"/>
  <c r="P67"/>
  <c r="Q67" s="1"/>
  <c r="I67"/>
  <c r="V68"/>
  <c r="K87" i="5"/>
  <c r="L86"/>
  <c r="O87"/>
  <c r="N87" s="1"/>
  <c r="T68" i="3"/>
  <c r="V67"/>
  <c r="Z67" s="1"/>
  <c r="AC102" i="5" l="1"/>
  <c r="AF102" s="1"/>
  <c r="AE102" s="1"/>
  <c r="AB103"/>
  <c r="N67" i="8"/>
  <c r="R67"/>
  <c r="Q67" s="1"/>
  <c r="O66"/>
  <c r="A70"/>
  <c r="E69"/>
  <c r="CF406" i="5"/>
  <c r="CG405"/>
  <c r="CJ405" s="1"/>
  <c r="CI405" s="1"/>
  <c r="BX351"/>
  <c r="BY350"/>
  <c r="CB350" s="1"/>
  <c r="CA350" s="1"/>
  <c r="BP300"/>
  <c r="BQ299"/>
  <c r="BT299" s="1"/>
  <c r="BS299" s="1"/>
  <c r="BH255"/>
  <c r="BI254"/>
  <c r="BL254" s="1"/>
  <c r="BK254" s="1"/>
  <c r="AZ212"/>
  <c r="BA211"/>
  <c r="BD211" s="1"/>
  <c r="BC211" s="1"/>
  <c r="AR163"/>
  <c r="AS162"/>
  <c r="AV162" s="1"/>
  <c r="AU162" s="1"/>
  <c r="AJ134"/>
  <c r="AK133"/>
  <c r="AN133" s="1"/>
  <c r="AM133" s="1"/>
  <c r="T83"/>
  <c r="X83" s="1"/>
  <c r="W83" s="1"/>
  <c r="S84"/>
  <c r="W68" i="6"/>
  <c r="X68"/>
  <c r="R71"/>
  <c r="I68"/>
  <c r="P68"/>
  <c r="Q68" s="1"/>
  <c r="N69"/>
  <c r="O69" s="1"/>
  <c r="H69"/>
  <c r="K69"/>
  <c r="L69" s="1"/>
  <c r="C70"/>
  <c r="V69"/>
  <c r="K88" i="5"/>
  <c r="L87"/>
  <c r="O88"/>
  <c r="N88" s="1"/>
  <c r="T69" i="3"/>
  <c r="V68"/>
  <c r="Z68" s="1"/>
  <c r="AC103" i="5" l="1"/>
  <c r="AF103" s="1"/>
  <c r="AE103" s="1"/>
  <c r="AB104"/>
  <c r="R68" i="8"/>
  <c r="Q68" s="1"/>
  <c r="N68"/>
  <c r="O67"/>
  <c r="A71"/>
  <c r="E70"/>
  <c r="CG406" i="5"/>
  <c r="CJ406" s="1"/>
  <c r="CI406" s="1"/>
  <c r="CF407"/>
  <c r="BY351"/>
  <c r="CB351" s="1"/>
  <c r="CA351" s="1"/>
  <c r="BX352"/>
  <c r="BQ300"/>
  <c r="BT300" s="1"/>
  <c r="BS300" s="1"/>
  <c r="BP301"/>
  <c r="BI255"/>
  <c r="BL255" s="1"/>
  <c r="BK255" s="1"/>
  <c r="BH256"/>
  <c r="BA212"/>
  <c r="BD212" s="1"/>
  <c r="BC212" s="1"/>
  <c r="AZ213"/>
  <c r="AS163"/>
  <c r="AV163" s="1"/>
  <c r="AU163" s="1"/>
  <c r="AR164"/>
  <c r="AJ135"/>
  <c r="AK134"/>
  <c r="AN134" s="1"/>
  <c r="AM134" s="1"/>
  <c r="T84"/>
  <c r="X84" s="1"/>
  <c r="W84" s="1"/>
  <c r="S85"/>
  <c r="W69" i="6"/>
  <c r="X69"/>
  <c r="R72"/>
  <c r="K70"/>
  <c r="L70" s="1"/>
  <c r="C71"/>
  <c r="N70"/>
  <c r="O70" s="1"/>
  <c r="H70"/>
  <c r="P69"/>
  <c r="Q69" s="1"/>
  <c r="I69"/>
  <c r="V70"/>
  <c r="K89" i="5"/>
  <c r="L88"/>
  <c r="O89"/>
  <c r="N89" s="1"/>
  <c r="T70" i="3"/>
  <c r="V69"/>
  <c r="Z69" s="1"/>
  <c r="AC104" i="5" l="1"/>
  <c r="AF104" s="1"/>
  <c r="AE104" s="1"/>
  <c r="AB105"/>
  <c r="R69" i="8"/>
  <c r="Q69" s="1"/>
  <c r="O68"/>
  <c r="N69"/>
  <c r="A72"/>
  <c r="E71"/>
  <c r="CF408" i="5"/>
  <c r="CG407"/>
  <c r="CJ407" s="1"/>
  <c r="CI407" s="1"/>
  <c r="BX353"/>
  <c r="BY352"/>
  <c r="CB352" s="1"/>
  <c r="CA352" s="1"/>
  <c r="BP302"/>
  <c r="BQ301"/>
  <c r="BT301" s="1"/>
  <c r="BS301" s="1"/>
  <c r="BH257"/>
  <c r="BI256"/>
  <c r="BL256" s="1"/>
  <c r="BK256" s="1"/>
  <c r="AZ214"/>
  <c r="BA213"/>
  <c r="BD213" s="1"/>
  <c r="BC213" s="1"/>
  <c r="AR165"/>
  <c r="AS164"/>
  <c r="AV164" s="1"/>
  <c r="AU164" s="1"/>
  <c r="AJ136"/>
  <c r="AK135"/>
  <c r="AN135" s="1"/>
  <c r="AM135" s="1"/>
  <c r="T85"/>
  <c r="X85" s="1"/>
  <c r="W85" s="1"/>
  <c r="S86"/>
  <c r="W70" i="6"/>
  <c r="X70"/>
  <c r="R73"/>
  <c r="K71"/>
  <c r="L71" s="1"/>
  <c r="C72"/>
  <c r="N71"/>
  <c r="O71" s="1"/>
  <c r="H71"/>
  <c r="I70"/>
  <c r="P70"/>
  <c r="Q70" s="1"/>
  <c r="V71"/>
  <c r="K90" i="5"/>
  <c r="L89"/>
  <c r="O90"/>
  <c r="N90" s="1"/>
  <c r="T71" i="3"/>
  <c r="V70"/>
  <c r="Z70" s="1"/>
  <c r="AC105" i="5" l="1"/>
  <c r="AF105" s="1"/>
  <c r="AE105" s="1"/>
  <c r="AB106"/>
  <c r="R70" i="8"/>
  <c r="Q70" s="1"/>
  <c r="N70"/>
  <c r="O69"/>
  <c r="A73"/>
  <c r="E72"/>
  <c r="CG408" i="5"/>
  <c r="CJ408" s="1"/>
  <c r="CI408" s="1"/>
  <c r="CF409"/>
  <c r="BY353"/>
  <c r="CB353" s="1"/>
  <c r="CA353" s="1"/>
  <c r="BX354"/>
  <c r="BQ302"/>
  <c r="BT302" s="1"/>
  <c r="BS302" s="1"/>
  <c r="BP303"/>
  <c r="BI257"/>
  <c r="BL257" s="1"/>
  <c r="BK257" s="1"/>
  <c r="BH258"/>
  <c r="BA214"/>
  <c r="BD214" s="1"/>
  <c r="BC214" s="1"/>
  <c r="AZ215"/>
  <c r="AS165"/>
  <c r="AV165" s="1"/>
  <c r="AU165" s="1"/>
  <c r="AR166"/>
  <c r="AJ137"/>
  <c r="AK136"/>
  <c r="AN136" s="1"/>
  <c r="AM136" s="1"/>
  <c r="T86"/>
  <c r="X86" s="1"/>
  <c r="W86" s="1"/>
  <c r="S87"/>
  <c r="W71" i="6"/>
  <c r="X71"/>
  <c r="R74"/>
  <c r="K72"/>
  <c r="C73"/>
  <c r="N72"/>
  <c r="O72" s="1"/>
  <c r="H72"/>
  <c r="I71"/>
  <c r="P71"/>
  <c r="V72"/>
  <c r="K91" i="5"/>
  <c r="L90"/>
  <c r="O91"/>
  <c r="N91" s="1"/>
  <c r="T72" i="3"/>
  <c r="V71"/>
  <c r="Z71" s="1"/>
  <c r="AC106" i="5" l="1"/>
  <c r="AF106" s="1"/>
  <c r="AE106" s="1"/>
  <c r="AB107"/>
  <c r="N71" i="8"/>
  <c r="R71"/>
  <c r="Q71" s="1"/>
  <c r="O70"/>
  <c r="A74"/>
  <c r="E73"/>
  <c r="CF410" i="5"/>
  <c r="CG409"/>
  <c r="CJ409" s="1"/>
  <c r="CI409" s="1"/>
  <c r="BX355"/>
  <c r="BY354"/>
  <c r="CB354" s="1"/>
  <c r="CA354" s="1"/>
  <c r="BP304"/>
  <c r="BQ303"/>
  <c r="BT303" s="1"/>
  <c r="BS303" s="1"/>
  <c r="BH259"/>
  <c r="BI258"/>
  <c r="BL258" s="1"/>
  <c r="BK258" s="1"/>
  <c r="AZ216"/>
  <c r="BA215"/>
  <c r="BD215" s="1"/>
  <c r="BC215" s="1"/>
  <c r="AR167"/>
  <c r="AS166"/>
  <c r="AV166" s="1"/>
  <c r="AU166" s="1"/>
  <c r="AJ138"/>
  <c r="AK137"/>
  <c r="AN137" s="1"/>
  <c r="AM137" s="1"/>
  <c r="T87"/>
  <c r="X87" s="1"/>
  <c r="W87" s="1"/>
  <c r="S88"/>
  <c r="W72" i="6"/>
  <c r="X72"/>
  <c r="R75"/>
  <c r="C74"/>
  <c r="N73"/>
  <c r="O73" s="1"/>
  <c r="H73"/>
  <c r="K73"/>
  <c r="L73" s="1"/>
  <c r="L72"/>
  <c r="P72"/>
  <c r="I72"/>
  <c r="Q72"/>
  <c r="Q71"/>
  <c r="V73"/>
  <c r="K92" i="5"/>
  <c r="L91"/>
  <c r="O92"/>
  <c r="N92" s="1"/>
  <c r="T73" i="3"/>
  <c r="V72"/>
  <c r="Z72" s="1"/>
  <c r="AC107" i="5" l="1"/>
  <c r="AF107" s="1"/>
  <c r="AE107" s="1"/>
  <c r="AB108"/>
  <c r="R72" i="8"/>
  <c r="Q72" s="1"/>
  <c r="N72"/>
  <c r="O71"/>
  <c r="A75"/>
  <c r="E74"/>
  <c r="CG410" i="5"/>
  <c r="CJ410" s="1"/>
  <c r="CI410" s="1"/>
  <c r="CF411"/>
  <c r="BY355"/>
  <c r="CB355" s="1"/>
  <c r="CA355" s="1"/>
  <c r="BX356"/>
  <c r="BQ304"/>
  <c r="BT304" s="1"/>
  <c r="BS304" s="1"/>
  <c r="BP305"/>
  <c r="BI259"/>
  <c r="BL259" s="1"/>
  <c r="BK259" s="1"/>
  <c r="BH260"/>
  <c r="BA216"/>
  <c r="BD216" s="1"/>
  <c r="BC216" s="1"/>
  <c r="AZ217"/>
  <c r="AS167"/>
  <c r="AV167" s="1"/>
  <c r="AU167" s="1"/>
  <c r="AR168"/>
  <c r="AJ139"/>
  <c r="AK138"/>
  <c r="AN138" s="1"/>
  <c r="AM138" s="1"/>
  <c r="T88"/>
  <c r="X88" s="1"/>
  <c r="W88" s="1"/>
  <c r="S89"/>
  <c r="W73" i="6"/>
  <c r="X73"/>
  <c r="R76"/>
  <c r="C75"/>
  <c r="N74"/>
  <c r="O74" s="1"/>
  <c r="H74"/>
  <c r="K74"/>
  <c r="L74" s="1"/>
  <c r="P73"/>
  <c r="Q73" s="1"/>
  <c r="I73"/>
  <c r="V74"/>
  <c r="K93" i="5"/>
  <c r="L92"/>
  <c r="O93"/>
  <c r="N93" s="1"/>
  <c r="T74" i="3"/>
  <c r="V73"/>
  <c r="Z73" s="1"/>
  <c r="AC108" i="5" l="1"/>
  <c r="AF108" s="1"/>
  <c r="AE108" s="1"/>
  <c r="AB109"/>
  <c r="N73" i="8"/>
  <c r="R73"/>
  <c r="Q73" s="1"/>
  <c r="O72"/>
  <c r="A76"/>
  <c r="E75"/>
  <c r="CF412" i="5"/>
  <c r="CG411"/>
  <c r="CJ411" s="1"/>
  <c r="CI411" s="1"/>
  <c r="BX357"/>
  <c r="BY356"/>
  <c r="CB356" s="1"/>
  <c r="CA356" s="1"/>
  <c r="BP306"/>
  <c r="BQ305"/>
  <c r="BT305" s="1"/>
  <c r="BS305" s="1"/>
  <c r="BH261"/>
  <c r="BI260"/>
  <c r="BL260" s="1"/>
  <c r="BK260" s="1"/>
  <c r="AZ218"/>
  <c r="BA217"/>
  <c r="BD217" s="1"/>
  <c r="BC217" s="1"/>
  <c r="AR169"/>
  <c r="AS168"/>
  <c r="AV168" s="1"/>
  <c r="AU168" s="1"/>
  <c r="AJ140"/>
  <c r="AK139"/>
  <c r="AN139" s="1"/>
  <c r="AM139" s="1"/>
  <c r="T89"/>
  <c r="X89" s="1"/>
  <c r="W89" s="1"/>
  <c r="S90"/>
  <c r="W74" i="6"/>
  <c r="X74"/>
  <c r="R77"/>
  <c r="P74"/>
  <c r="Q74" s="1"/>
  <c r="I74"/>
  <c r="C76"/>
  <c r="N75"/>
  <c r="O75" s="1"/>
  <c r="H75"/>
  <c r="K75"/>
  <c r="L75" s="1"/>
  <c r="V75"/>
  <c r="K94" i="5"/>
  <c r="L93"/>
  <c r="O94"/>
  <c r="N94" s="1"/>
  <c r="T75" i="3"/>
  <c r="V74"/>
  <c r="Z74" s="1"/>
  <c r="AC109" i="5" l="1"/>
  <c r="AF109" s="1"/>
  <c r="AE109" s="1"/>
  <c r="AB110"/>
  <c r="R74" i="8"/>
  <c r="Q74" s="1"/>
  <c r="N74"/>
  <c r="O73"/>
  <c r="A77"/>
  <c r="E76"/>
  <c r="CG412" i="5"/>
  <c r="CJ412" s="1"/>
  <c r="CI412" s="1"/>
  <c r="CF413"/>
  <c r="BY357"/>
  <c r="CB357" s="1"/>
  <c r="CA357" s="1"/>
  <c r="BX358"/>
  <c r="BQ306"/>
  <c r="BT306" s="1"/>
  <c r="BS306" s="1"/>
  <c r="BP307"/>
  <c r="BI261"/>
  <c r="BL261" s="1"/>
  <c r="BK261" s="1"/>
  <c r="BH262"/>
  <c r="BA218"/>
  <c r="BD218" s="1"/>
  <c r="BC218" s="1"/>
  <c r="AZ219"/>
  <c r="AS169"/>
  <c r="AV169" s="1"/>
  <c r="AU169" s="1"/>
  <c r="AR170"/>
  <c r="AJ141"/>
  <c r="AK140"/>
  <c r="AN140" s="1"/>
  <c r="AM140" s="1"/>
  <c r="T90"/>
  <c r="X90" s="1"/>
  <c r="W90" s="1"/>
  <c r="S91"/>
  <c r="W75" i="6"/>
  <c r="X75"/>
  <c r="R78"/>
  <c r="C77"/>
  <c r="N76"/>
  <c r="H76"/>
  <c r="K76"/>
  <c r="L76" s="1"/>
  <c r="P75"/>
  <c r="Q75" s="1"/>
  <c r="I75"/>
  <c r="V76"/>
  <c r="K95" i="5"/>
  <c r="L94"/>
  <c r="O95"/>
  <c r="N95" s="1"/>
  <c r="T76" i="3"/>
  <c r="V75"/>
  <c r="Z75" s="1"/>
  <c r="AC110" i="5" l="1"/>
  <c r="AF110" s="1"/>
  <c r="AE110" s="1"/>
  <c r="AB111"/>
  <c r="R75" i="8"/>
  <c r="Q75" s="1"/>
  <c r="N75"/>
  <c r="O74"/>
  <c r="A78"/>
  <c r="E77"/>
  <c r="CF414" i="5"/>
  <c r="CG413"/>
  <c r="CJ413" s="1"/>
  <c r="CI413" s="1"/>
  <c r="BX359"/>
  <c r="BY358"/>
  <c r="CB358" s="1"/>
  <c r="CA358" s="1"/>
  <c r="BP308"/>
  <c r="BQ307"/>
  <c r="BT307" s="1"/>
  <c r="BS307" s="1"/>
  <c r="BH263"/>
  <c r="BI262"/>
  <c r="BL262" s="1"/>
  <c r="BK262" s="1"/>
  <c r="AZ220"/>
  <c r="BA219"/>
  <c r="BD219" s="1"/>
  <c r="BC219" s="1"/>
  <c r="AR171"/>
  <c r="AS170"/>
  <c r="AV170" s="1"/>
  <c r="AU170" s="1"/>
  <c r="AJ142"/>
  <c r="AK141"/>
  <c r="AN141" s="1"/>
  <c r="AM141" s="1"/>
  <c r="T91"/>
  <c r="X91" s="1"/>
  <c r="W91" s="1"/>
  <c r="S92"/>
  <c r="W76" i="6"/>
  <c r="X76"/>
  <c r="R79"/>
  <c r="I76"/>
  <c r="P76"/>
  <c r="Q76" s="1"/>
  <c r="N77"/>
  <c r="O77" s="1"/>
  <c r="H77"/>
  <c r="K77"/>
  <c r="L77" s="1"/>
  <c r="C78"/>
  <c r="O76"/>
  <c r="V77"/>
  <c r="K96" i="5"/>
  <c r="L95"/>
  <c r="O96"/>
  <c r="N96" s="1"/>
  <c r="T77" i="3"/>
  <c r="V76"/>
  <c r="Z76" s="1"/>
  <c r="AC111" i="5" l="1"/>
  <c r="AF111" s="1"/>
  <c r="AE111" s="1"/>
  <c r="AB112"/>
  <c r="R76" i="8"/>
  <c r="Q76" s="1"/>
  <c r="N76"/>
  <c r="O75"/>
  <c r="A79"/>
  <c r="E78"/>
  <c r="CG414" i="5"/>
  <c r="CJ414" s="1"/>
  <c r="CI414" s="1"/>
  <c r="CF415"/>
  <c r="BY359"/>
  <c r="CB359" s="1"/>
  <c r="CA359" s="1"/>
  <c r="BX360"/>
  <c r="BQ308"/>
  <c r="BT308" s="1"/>
  <c r="BS308" s="1"/>
  <c r="BP309"/>
  <c r="BI263"/>
  <c r="BL263" s="1"/>
  <c r="BK263" s="1"/>
  <c r="BH264"/>
  <c r="BA220"/>
  <c r="BD220" s="1"/>
  <c r="BC220" s="1"/>
  <c r="AZ221"/>
  <c r="AS171"/>
  <c r="AV171" s="1"/>
  <c r="AU171" s="1"/>
  <c r="AR172"/>
  <c r="AJ143"/>
  <c r="AK142"/>
  <c r="AN142" s="1"/>
  <c r="AM142" s="1"/>
  <c r="T92"/>
  <c r="X92" s="1"/>
  <c r="W92" s="1"/>
  <c r="S93"/>
  <c r="W77" i="6"/>
  <c r="X77"/>
  <c r="R80"/>
  <c r="K78"/>
  <c r="L78" s="1"/>
  <c r="C79"/>
  <c r="N78"/>
  <c r="O78" s="1"/>
  <c r="H78"/>
  <c r="P77"/>
  <c r="Q77" s="1"/>
  <c r="I77"/>
  <c r="V78"/>
  <c r="K97" i="5"/>
  <c r="L96"/>
  <c r="O97"/>
  <c r="N97" s="1"/>
  <c r="T78" i="3"/>
  <c r="V77"/>
  <c r="Z77" s="1"/>
  <c r="AC112" i="5" l="1"/>
  <c r="AF112" s="1"/>
  <c r="AE112" s="1"/>
  <c r="AB113"/>
  <c r="N77" i="8"/>
  <c r="R77"/>
  <c r="Q77" s="1"/>
  <c r="O76"/>
  <c r="A80"/>
  <c r="E79"/>
  <c r="CF416" i="5"/>
  <c r="CG415"/>
  <c r="CJ415" s="1"/>
  <c r="CI415" s="1"/>
  <c r="BX361"/>
  <c r="BY360"/>
  <c r="CB360" s="1"/>
  <c r="CA360" s="1"/>
  <c r="BP310"/>
  <c r="BQ309"/>
  <c r="BT309" s="1"/>
  <c r="BS309" s="1"/>
  <c r="BH265"/>
  <c r="BI264"/>
  <c r="BL264" s="1"/>
  <c r="BK264" s="1"/>
  <c r="AZ222"/>
  <c r="BA221"/>
  <c r="BD221" s="1"/>
  <c r="BC221" s="1"/>
  <c r="AR173"/>
  <c r="AS172"/>
  <c r="AV172" s="1"/>
  <c r="AU172" s="1"/>
  <c r="AJ144"/>
  <c r="AK143"/>
  <c r="AN143" s="1"/>
  <c r="AM143" s="1"/>
  <c r="T93"/>
  <c r="X93" s="1"/>
  <c r="W93" s="1"/>
  <c r="S94"/>
  <c r="W78" i="6"/>
  <c r="X78"/>
  <c r="R81"/>
  <c r="K79"/>
  <c r="L79" s="1"/>
  <c r="C80"/>
  <c r="N79"/>
  <c r="O79" s="1"/>
  <c r="H79"/>
  <c r="I78"/>
  <c r="P78"/>
  <c r="Q78" s="1"/>
  <c r="V79"/>
  <c r="K98" i="5"/>
  <c r="L97"/>
  <c r="O98"/>
  <c r="N98" s="1"/>
  <c r="T79" i="3"/>
  <c r="V78"/>
  <c r="Z78" s="1"/>
  <c r="AC113" i="5" l="1"/>
  <c r="AF113" s="1"/>
  <c r="AE113" s="1"/>
  <c r="AB114"/>
  <c r="N78" i="8"/>
  <c r="R78"/>
  <c r="Q78" s="1"/>
  <c r="O77"/>
  <c r="A81"/>
  <c r="E80"/>
  <c r="CG416" i="5"/>
  <c r="CJ416" s="1"/>
  <c r="CI416" s="1"/>
  <c r="CF417"/>
  <c r="BY361"/>
  <c r="CB361" s="1"/>
  <c r="CA361" s="1"/>
  <c r="BX362"/>
  <c r="BQ310"/>
  <c r="BT310" s="1"/>
  <c r="BS310" s="1"/>
  <c r="BP311"/>
  <c r="BI265"/>
  <c r="BL265" s="1"/>
  <c r="BK265" s="1"/>
  <c r="BH266"/>
  <c r="BA222"/>
  <c r="BD222" s="1"/>
  <c r="BC222" s="1"/>
  <c r="AZ223"/>
  <c r="AS173"/>
  <c r="AV173" s="1"/>
  <c r="AU173" s="1"/>
  <c r="AR174"/>
  <c r="AJ145"/>
  <c r="AK144"/>
  <c r="AN144" s="1"/>
  <c r="AM144" s="1"/>
  <c r="T94"/>
  <c r="X94" s="1"/>
  <c r="W94" s="1"/>
  <c r="S95"/>
  <c r="W79" i="6"/>
  <c r="X79"/>
  <c r="R82"/>
  <c r="I79"/>
  <c r="P79"/>
  <c r="Q79" s="1"/>
  <c r="K80"/>
  <c r="C81"/>
  <c r="N80"/>
  <c r="O80" s="1"/>
  <c r="H80"/>
  <c r="V80"/>
  <c r="K99" i="5"/>
  <c r="L98"/>
  <c r="O99"/>
  <c r="N99" s="1"/>
  <c r="T80" i="3"/>
  <c r="V79"/>
  <c r="Z79" s="1"/>
  <c r="AC114" i="5" l="1"/>
  <c r="AF114" s="1"/>
  <c r="AE114" s="1"/>
  <c r="AB115"/>
  <c r="N79" i="8"/>
  <c r="O78"/>
  <c r="R79"/>
  <c r="Q79" s="1"/>
  <c r="A82"/>
  <c r="E81"/>
  <c r="CF418" i="5"/>
  <c r="CG417"/>
  <c r="CJ417" s="1"/>
  <c r="CI417" s="1"/>
  <c r="BX363"/>
  <c r="BY362"/>
  <c r="CB362" s="1"/>
  <c r="CA362" s="1"/>
  <c r="BP312"/>
  <c r="BQ311"/>
  <c r="BT311" s="1"/>
  <c r="BS311" s="1"/>
  <c r="BH267"/>
  <c r="BI266"/>
  <c r="BL266" s="1"/>
  <c r="BK266" s="1"/>
  <c r="AZ224"/>
  <c r="BA223"/>
  <c r="BD223" s="1"/>
  <c r="BC223" s="1"/>
  <c r="AR175"/>
  <c r="AS174"/>
  <c r="AV174" s="1"/>
  <c r="AU174" s="1"/>
  <c r="AJ146"/>
  <c r="AK145"/>
  <c r="AN145" s="1"/>
  <c r="AM145" s="1"/>
  <c r="T95"/>
  <c r="X95" s="1"/>
  <c r="W95" s="1"/>
  <c r="S96"/>
  <c r="W80" i="6"/>
  <c r="X80"/>
  <c r="R83"/>
  <c r="L81"/>
  <c r="L80"/>
  <c r="C82"/>
  <c r="N81"/>
  <c r="O81" s="1"/>
  <c r="H81"/>
  <c r="K81"/>
  <c r="I80"/>
  <c r="P80"/>
  <c r="Q80" s="1"/>
  <c r="V81"/>
  <c r="K100" i="5"/>
  <c r="L99"/>
  <c r="O100"/>
  <c r="N100" s="1"/>
  <c r="T81" i="3"/>
  <c r="V80"/>
  <c r="Z80" s="1"/>
  <c r="AC115" i="5" l="1"/>
  <c r="AF115" s="1"/>
  <c r="AE115" s="1"/>
  <c r="AB116"/>
  <c r="N80" i="8"/>
  <c r="O79"/>
  <c r="R80"/>
  <c r="Q80" s="1"/>
  <c r="A83"/>
  <c r="E82"/>
  <c r="CG418" i="5"/>
  <c r="CJ418" s="1"/>
  <c r="CI418" s="1"/>
  <c r="CF419"/>
  <c r="BY363"/>
  <c r="CB363" s="1"/>
  <c r="CA363" s="1"/>
  <c r="BX364"/>
  <c r="BQ312"/>
  <c r="BT312" s="1"/>
  <c r="BS312" s="1"/>
  <c r="BP313"/>
  <c r="BI267"/>
  <c r="BL267" s="1"/>
  <c r="BK267" s="1"/>
  <c r="BH268"/>
  <c r="BA224"/>
  <c r="BD224" s="1"/>
  <c r="BC224" s="1"/>
  <c r="AZ225"/>
  <c r="AS175"/>
  <c r="AV175" s="1"/>
  <c r="AU175" s="1"/>
  <c r="AR176"/>
  <c r="AJ147"/>
  <c r="AK146"/>
  <c r="AN146" s="1"/>
  <c r="AM146" s="1"/>
  <c r="T96"/>
  <c r="X96" s="1"/>
  <c r="W96" s="1"/>
  <c r="S97"/>
  <c r="W81" i="6"/>
  <c r="X81"/>
  <c r="R84"/>
  <c r="I81"/>
  <c r="P81"/>
  <c r="Q81" s="1"/>
  <c r="C83"/>
  <c r="N82"/>
  <c r="O82" s="1"/>
  <c r="H82"/>
  <c r="K82"/>
  <c r="L82" s="1"/>
  <c r="V82"/>
  <c r="K101" i="5"/>
  <c r="L100"/>
  <c r="O101"/>
  <c r="N101" s="1"/>
  <c r="T82" i="3"/>
  <c r="V81"/>
  <c r="Z81" s="1"/>
  <c r="AC116" i="5" l="1"/>
  <c r="AF116" s="1"/>
  <c r="AE116" s="1"/>
  <c r="AB117"/>
  <c r="O80" i="8"/>
  <c r="N81"/>
  <c r="R81"/>
  <c r="Q81" s="1"/>
  <c r="A84"/>
  <c r="E83"/>
  <c r="CF420" i="5"/>
  <c r="CG419"/>
  <c r="CJ419" s="1"/>
  <c r="CI419" s="1"/>
  <c r="BX365"/>
  <c r="BY364"/>
  <c r="CB364" s="1"/>
  <c r="CA364" s="1"/>
  <c r="BP314"/>
  <c r="BQ313"/>
  <c r="BT313" s="1"/>
  <c r="BS313" s="1"/>
  <c r="BH269"/>
  <c r="BI268"/>
  <c r="BL268" s="1"/>
  <c r="BK268" s="1"/>
  <c r="AZ226"/>
  <c r="BA225"/>
  <c r="BD225" s="1"/>
  <c r="BC225" s="1"/>
  <c r="AR177"/>
  <c r="AS176"/>
  <c r="AV176" s="1"/>
  <c r="AU176" s="1"/>
  <c r="AJ148"/>
  <c r="AK147"/>
  <c r="AN147" s="1"/>
  <c r="AM147" s="1"/>
  <c r="T97"/>
  <c r="X97" s="1"/>
  <c r="W97" s="1"/>
  <c r="S98"/>
  <c r="W82" i="6"/>
  <c r="X82"/>
  <c r="R85"/>
  <c r="C84"/>
  <c r="N83"/>
  <c r="O83" s="1"/>
  <c r="H83"/>
  <c r="K83"/>
  <c r="L83" s="1"/>
  <c r="I82"/>
  <c r="P82"/>
  <c r="Q82" s="1"/>
  <c r="V83"/>
  <c r="K102" i="5"/>
  <c r="L101"/>
  <c r="O102"/>
  <c r="N102" s="1"/>
  <c r="T83" i="3"/>
  <c r="V82"/>
  <c r="Z82" s="1"/>
  <c r="AC117" i="5" l="1"/>
  <c r="AF117" s="1"/>
  <c r="AE117" s="1"/>
  <c r="AB118"/>
  <c r="O81" i="8"/>
  <c r="N82"/>
  <c r="R82"/>
  <c r="Q82" s="1"/>
  <c r="A85"/>
  <c r="E84"/>
  <c r="CG420" i="5"/>
  <c r="CJ420" s="1"/>
  <c r="CI420" s="1"/>
  <c r="CF421"/>
  <c r="BY365"/>
  <c r="CB365" s="1"/>
  <c r="CA365" s="1"/>
  <c r="BX366"/>
  <c r="BQ314"/>
  <c r="BT314" s="1"/>
  <c r="BS314" s="1"/>
  <c r="BP315"/>
  <c r="BI269"/>
  <c r="BL269" s="1"/>
  <c r="BK269" s="1"/>
  <c r="BH270"/>
  <c r="BA226"/>
  <c r="BD226" s="1"/>
  <c r="BC226" s="1"/>
  <c r="AZ227"/>
  <c r="AS177"/>
  <c r="AV177" s="1"/>
  <c r="AU177" s="1"/>
  <c r="AR178"/>
  <c r="AJ149"/>
  <c r="AK148"/>
  <c r="AN148" s="1"/>
  <c r="AM148" s="1"/>
  <c r="T98"/>
  <c r="X98" s="1"/>
  <c r="W98" s="1"/>
  <c r="S99"/>
  <c r="W83" i="6"/>
  <c r="X83"/>
  <c r="R86"/>
  <c r="C85"/>
  <c r="N84"/>
  <c r="O84" s="1"/>
  <c r="H84"/>
  <c r="K84"/>
  <c r="L84" s="1"/>
  <c r="P83"/>
  <c r="Q83" s="1"/>
  <c r="I83"/>
  <c r="V84"/>
  <c r="K103" i="5"/>
  <c r="L102"/>
  <c r="O103"/>
  <c r="N103" s="1"/>
  <c r="T84" i="3"/>
  <c r="V83"/>
  <c r="Z83" s="1"/>
  <c r="AC118" i="5" l="1"/>
  <c r="AF118" s="1"/>
  <c r="AE118" s="1"/>
  <c r="AB119"/>
  <c r="O82" i="8"/>
  <c r="N83"/>
  <c r="R83"/>
  <c r="Q83" s="1"/>
  <c r="A86"/>
  <c r="E85"/>
  <c r="CF422" i="5"/>
  <c r="CG421"/>
  <c r="CJ421" s="1"/>
  <c r="CI421" s="1"/>
  <c r="BX367"/>
  <c r="BY366"/>
  <c r="CB366" s="1"/>
  <c r="CA366" s="1"/>
  <c r="BP316"/>
  <c r="BQ315"/>
  <c r="BT315" s="1"/>
  <c r="BS315" s="1"/>
  <c r="BH271"/>
  <c r="BI270"/>
  <c r="BL270" s="1"/>
  <c r="BK270" s="1"/>
  <c r="AZ228"/>
  <c r="BA227"/>
  <c r="BD227" s="1"/>
  <c r="BC227" s="1"/>
  <c r="AR179"/>
  <c r="AS178"/>
  <c r="AV178" s="1"/>
  <c r="AU178" s="1"/>
  <c r="AJ150"/>
  <c r="AK149"/>
  <c r="AN149" s="1"/>
  <c r="AM149" s="1"/>
  <c r="T99"/>
  <c r="X99" s="1"/>
  <c r="W99" s="1"/>
  <c r="S100"/>
  <c r="W84" i="6"/>
  <c r="X84"/>
  <c r="R87"/>
  <c r="N85"/>
  <c r="O85" s="1"/>
  <c r="H85"/>
  <c r="K85"/>
  <c r="L85" s="1"/>
  <c r="C86"/>
  <c r="P84"/>
  <c r="Q84" s="1"/>
  <c r="I84"/>
  <c r="V85"/>
  <c r="K104" i="5"/>
  <c r="L103"/>
  <c r="O104"/>
  <c r="N104" s="1"/>
  <c r="T85" i="3"/>
  <c r="V84"/>
  <c r="Z84" s="1"/>
  <c r="AC119" i="5" l="1"/>
  <c r="AF119" s="1"/>
  <c r="AE119" s="1"/>
  <c r="AB120"/>
  <c r="O83" i="8"/>
  <c r="N84"/>
  <c r="R84"/>
  <c r="Q84" s="1"/>
  <c r="A87"/>
  <c r="E86"/>
  <c r="CG422" i="5"/>
  <c r="CJ422" s="1"/>
  <c r="CI422" s="1"/>
  <c r="CF423"/>
  <c r="BY367"/>
  <c r="CB367" s="1"/>
  <c r="CA367" s="1"/>
  <c r="BX368"/>
  <c r="BQ316"/>
  <c r="BT316" s="1"/>
  <c r="BS316" s="1"/>
  <c r="BP317"/>
  <c r="BI271"/>
  <c r="BL271" s="1"/>
  <c r="BK271" s="1"/>
  <c r="BH272"/>
  <c r="BA228"/>
  <c r="BD228" s="1"/>
  <c r="BC228" s="1"/>
  <c r="AZ229"/>
  <c r="AS179"/>
  <c r="AV179" s="1"/>
  <c r="AU179" s="1"/>
  <c r="AR180"/>
  <c r="AJ151"/>
  <c r="AK150"/>
  <c r="AN150" s="1"/>
  <c r="AM150" s="1"/>
  <c r="T100"/>
  <c r="X100" s="1"/>
  <c r="W100" s="1"/>
  <c r="S101"/>
  <c r="W85" i="6"/>
  <c r="X85"/>
  <c r="R88"/>
  <c r="P85"/>
  <c r="Q85" s="1"/>
  <c r="I85"/>
  <c r="K86"/>
  <c r="L86" s="1"/>
  <c r="C87"/>
  <c r="N86"/>
  <c r="O86" s="1"/>
  <c r="H86"/>
  <c r="V86"/>
  <c r="K105" i="5"/>
  <c r="L104"/>
  <c r="O105"/>
  <c r="N105" s="1"/>
  <c r="T86" i="3"/>
  <c r="V85"/>
  <c r="Z85" s="1"/>
  <c r="AC120" i="5" l="1"/>
  <c r="AF120" s="1"/>
  <c r="AE120" s="1"/>
  <c r="AB121"/>
  <c r="R85" i="8"/>
  <c r="Q85" s="1"/>
  <c r="N85"/>
  <c r="O84"/>
  <c r="A88"/>
  <c r="E87"/>
  <c r="CF424" i="5"/>
  <c r="CG423"/>
  <c r="CJ423" s="1"/>
  <c r="CI423" s="1"/>
  <c r="BX369"/>
  <c r="BY368"/>
  <c r="CB368" s="1"/>
  <c r="CA368" s="1"/>
  <c r="BP318"/>
  <c r="BQ317"/>
  <c r="BT317" s="1"/>
  <c r="BS317" s="1"/>
  <c r="BH273"/>
  <c r="BI272"/>
  <c r="BL272" s="1"/>
  <c r="BK272" s="1"/>
  <c r="AZ230"/>
  <c r="BA229"/>
  <c r="BD229" s="1"/>
  <c r="BC229" s="1"/>
  <c r="AR181"/>
  <c r="AS180"/>
  <c r="AV180" s="1"/>
  <c r="AU180" s="1"/>
  <c r="AJ152"/>
  <c r="AK151"/>
  <c r="AN151" s="1"/>
  <c r="AM151" s="1"/>
  <c r="T101"/>
  <c r="X101" s="1"/>
  <c r="W101" s="1"/>
  <c r="S102"/>
  <c r="W86" i="6"/>
  <c r="X86"/>
  <c r="R89"/>
  <c r="K87"/>
  <c r="L87" s="1"/>
  <c r="C88"/>
  <c r="N87"/>
  <c r="O87" s="1"/>
  <c r="H87"/>
  <c r="I86"/>
  <c r="P86"/>
  <c r="Q86" s="1"/>
  <c r="V87"/>
  <c r="K106" i="5"/>
  <c r="L105"/>
  <c r="O106"/>
  <c r="N106" s="1"/>
  <c r="T87" i="3"/>
  <c r="V86"/>
  <c r="Z86" s="1"/>
  <c r="AC121" i="5" l="1"/>
  <c r="AF121" s="1"/>
  <c r="AE121" s="1"/>
  <c r="AB122"/>
  <c r="R86" i="8"/>
  <c r="Q86" s="1"/>
  <c r="O85"/>
  <c r="N86"/>
  <c r="A89"/>
  <c r="E88"/>
  <c r="CG424" i="5"/>
  <c r="CJ424" s="1"/>
  <c r="CI424" s="1"/>
  <c r="CF425"/>
  <c r="BY369"/>
  <c r="CB369" s="1"/>
  <c r="CA369" s="1"/>
  <c r="BX370"/>
  <c r="BQ318"/>
  <c r="BT318" s="1"/>
  <c r="BS318" s="1"/>
  <c r="BP319"/>
  <c r="BI273"/>
  <c r="BL273" s="1"/>
  <c r="BK273" s="1"/>
  <c r="BH274"/>
  <c r="BA230"/>
  <c r="BD230" s="1"/>
  <c r="BC230" s="1"/>
  <c r="AZ231"/>
  <c r="AS181"/>
  <c r="AV181" s="1"/>
  <c r="AU181" s="1"/>
  <c r="AR182"/>
  <c r="AJ153"/>
  <c r="AK152"/>
  <c r="AN152" s="1"/>
  <c r="AM152" s="1"/>
  <c r="T102"/>
  <c r="X102" s="1"/>
  <c r="W102" s="1"/>
  <c r="S103"/>
  <c r="W87" i="6"/>
  <c r="X87"/>
  <c r="R90"/>
  <c r="K88"/>
  <c r="L88" s="1"/>
  <c r="C89"/>
  <c r="N88"/>
  <c r="O88" s="1"/>
  <c r="H88"/>
  <c r="P87"/>
  <c r="I87"/>
  <c r="V88"/>
  <c r="K107" i="5"/>
  <c r="L106"/>
  <c r="O107"/>
  <c r="N107" s="1"/>
  <c r="T88" i="3"/>
  <c r="V87"/>
  <c r="Z87" s="1"/>
  <c r="AC122" i="5" l="1"/>
  <c r="AF122" s="1"/>
  <c r="AE122" s="1"/>
  <c r="AB123"/>
  <c r="N87" i="8"/>
  <c r="R87"/>
  <c r="Q87" s="1"/>
  <c r="O86"/>
  <c r="A90"/>
  <c r="E89"/>
  <c r="CF426" i="5"/>
  <c r="CG425"/>
  <c r="CJ425" s="1"/>
  <c r="CI425" s="1"/>
  <c r="BX371"/>
  <c r="BY370"/>
  <c r="CB370" s="1"/>
  <c r="CA370" s="1"/>
  <c r="BP320"/>
  <c r="BQ319"/>
  <c r="BT319" s="1"/>
  <c r="BS319" s="1"/>
  <c r="BH275"/>
  <c r="BI274"/>
  <c r="BL274" s="1"/>
  <c r="BK274" s="1"/>
  <c r="AZ232"/>
  <c r="BA231"/>
  <c r="BD231" s="1"/>
  <c r="BC231" s="1"/>
  <c r="AR183"/>
  <c r="AS182"/>
  <c r="AV182" s="1"/>
  <c r="AU182" s="1"/>
  <c r="AJ154"/>
  <c r="AK153"/>
  <c r="AN153" s="1"/>
  <c r="AM153" s="1"/>
  <c r="T103"/>
  <c r="X103" s="1"/>
  <c r="W103" s="1"/>
  <c r="S104"/>
  <c r="W88" i="6"/>
  <c r="X88"/>
  <c r="R91"/>
  <c r="C90"/>
  <c r="N89"/>
  <c r="O89" s="1"/>
  <c r="H89"/>
  <c r="K89"/>
  <c r="L89" s="1"/>
  <c r="P88"/>
  <c r="Q88" s="1"/>
  <c r="I88"/>
  <c r="Q87"/>
  <c r="V89"/>
  <c r="K108" i="5"/>
  <c r="L107"/>
  <c r="O108"/>
  <c r="N108" s="1"/>
  <c r="T89" i="3"/>
  <c r="V88"/>
  <c r="Z88" s="1"/>
  <c r="AC123" i="5" l="1"/>
  <c r="AF123" s="1"/>
  <c r="AE123" s="1"/>
  <c r="AB124"/>
  <c r="O87" i="8"/>
  <c r="R88"/>
  <c r="Q88" s="1"/>
  <c r="N88"/>
  <c r="A91"/>
  <c r="E90"/>
  <c r="CG426" i="5"/>
  <c r="CJ426" s="1"/>
  <c r="CI426" s="1"/>
  <c r="CF427"/>
  <c r="BY371"/>
  <c r="CB371" s="1"/>
  <c r="CA371" s="1"/>
  <c r="BX372"/>
  <c r="BQ320"/>
  <c r="BT320" s="1"/>
  <c r="BS320" s="1"/>
  <c r="BP321"/>
  <c r="BI275"/>
  <c r="BL275" s="1"/>
  <c r="BK275" s="1"/>
  <c r="BH276"/>
  <c r="BA232"/>
  <c r="BD232" s="1"/>
  <c r="BC232" s="1"/>
  <c r="AZ233"/>
  <c r="AS183"/>
  <c r="AV183" s="1"/>
  <c r="AU183" s="1"/>
  <c r="AR184"/>
  <c r="AJ155"/>
  <c r="AK154"/>
  <c r="AN154" s="1"/>
  <c r="AM154" s="1"/>
  <c r="T104"/>
  <c r="X104" s="1"/>
  <c r="W104" s="1"/>
  <c r="S105"/>
  <c r="W89" i="6"/>
  <c r="X89"/>
  <c r="R92"/>
  <c r="C91"/>
  <c r="N90"/>
  <c r="O90" s="1"/>
  <c r="H90"/>
  <c r="K90"/>
  <c r="L90" s="1"/>
  <c r="P89"/>
  <c r="Q89" s="1"/>
  <c r="I89"/>
  <c r="V90"/>
  <c r="K109" i="5"/>
  <c r="L108"/>
  <c r="O109"/>
  <c r="N109" s="1"/>
  <c r="T90" i="3"/>
  <c r="V89"/>
  <c r="Z89" s="1"/>
  <c r="AC124" i="5" l="1"/>
  <c r="AF124" s="1"/>
  <c r="AE124" s="1"/>
  <c r="AB125"/>
  <c r="R89" i="8"/>
  <c r="Q89" s="1"/>
  <c r="N89"/>
  <c r="O88"/>
  <c r="A92"/>
  <c r="E91"/>
  <c r="CF428" i="5"/>
  <c r="CG427"/>
  <c r="CJ427" s="1"/>
  <c r="CI427" s="1"/>
  <c r="BX373"/>
  <c r="BY372"/>
  <c r="CB372" s="1"/>
  <c r="CA372" s="1"/>
  <c r="BP322"/>
  <c r="BQ321"/>
  <c r="BT321" s="1"/>
  <c r="BS321" s="1"/>
  <c r="BH277"/>
  <c r="BI276"/>
  <c r="BL276" s="1"/>
  <c r="BK276" s="1"/>
  <c r="AZ234"/>
  <c r="BA233"/>
  <c r="BD233" s="1"/>
  <c r="BC233" s="1"/>
  <c r="AR185"/>
  <c r="AS184"/>
  <c r="AV184" s="1"/>
  <c r="AU184" s="1"/>
  <c r="AJ156"/>
  <c r="AK155"/>
  <c r="AN155" s="1"/>
  <c r="AM155" s="1"/>
  <c r="T105"/>
  <c r="X105" s="1"/>
  <c r="W105" s="1"/>
  <c r="S106"/>
  <c r="W90" i="6"/>
  <c r="X90"/>
  <c r="R94"/>
  <c r="R93"/>
  <c r="C92"/>
  <c r="N91"/>
  <c r="O91" s="1"/>
  <c r="H91"/>
  <c r="K91"/>
  <c r="L91" s="1"/>
  <c r="I90"/>
  <c r="P90"/>
  <c r="Q90" s="1"/>
  <c r="V91"/>
  <c r="K110" i="5"/>
  <c r="L109"/>
  <c r="O110"/>
  <c r="N110" s="1"/>
  <c r="T91" i="3"/>
  <c r="V90"/>
  <c r="Z90" s="1"/>
  <c r="AC125" i="5" l="1"/>
  <c r="AF125" s="1"/>
  <c r="AE125" s="1"/>
  <c r="AB126"/>
  <c r="R90" i="8"/>
  <c r="Q90" s="1"/>
  <c r="N90"/>
  <c r="O89"/>
  <c r="A93"/>
  <c r="E92"/>
  <c r="CG428" i="5"/>
  <c r="CJ428" s="1"/>
  <c r="CI428" s="1"/>
  <c r="CF429"/>
  <c r="BY373"/>
  <c r="CB373" s="1"/>
  <c r="CA373" s="1"/>
  <c r="BX374"/>
  <c r="BQ322"/>
  <c r="BT322" s="1"/>
  <c r="BS322" s="1"/>
  <c r="BP323"/>
  <c r="BI277"/>
  <c r="BL277" s="1"/>
  <c r="BK277" s="1"/>
  <c r="BH278"/>
  <c r="BA234"/>
  <c r="BD234" s="1"/>
  <c r="BC234" s="1"/>
  <c r="AZ235"/>
  <c r="AS185"/>
  <c r="AV185" s="1"/>
  <c r="AU185" s="1"/>
  <c r="AR186"/>
  <c r="AJ157"/>
  <c r="AK156"/>
  <c r="AN156" s="1"/>
  <c r="AM156" s="1"/>
  <c r="T106"/>
  <c r="X106" s="1"/>
  <c r="W106" s="1"/>
  <c r="S107"/>
  <c r="W91" i="6"/>
  <c r="X91"/>
  <c r="P91"/>
  <c r="Q91" s="1"/>
  <c r="I91"/>
  <c r="C93"/>
  <c r="N92"/>
  <c r="O92" s="1"/>
  <c r="H92"/>
  <c r="K92"/>
  <c r="L92" s="1"/>
  <c r="V92"/>
  <c r="K111" i="5"/>
  <c r="L110"/>
  <c r="O111"/>
  <c r="N111" s="1"/>
  <c r="T92" i="3"/>
  <c r="V91"/>
  <c r="Z91" s="1"/>
  <c r="AC126" i="5" l="1"/>
  <c r="AF126" s="1"/>
  <c r="AE126" s="1"/>
  <c r="AB127"/>
  <c r="R91" i="8"/>
  <c r="Q91" s="1"/>
  <c r="N91"/>
  <c r="O90"/>
  <c r="A94"/>
  <c r="E93"/>
  <c r="CF430" i="5"/>
  <c r="CG429"/>
  <c r="CJ429" s="1"/>
  <c r="CI429" s="1"/>
  <c r="BX375"/>
  <c r="BY374"/>
  <c r="CB374" s="1"/>
  <c r="CA374" s="1"/>
  <c r="BP324"/>
  <c r="BQ323"/>
  <c r="BT323" s="1"/>
  <c r="BS323" s="1"/>
  <c r="BH279"/>
  <c r="BI278"/>
  <c r="BL278" s="1"/>
  <c r="BK278" s="1"/>
  <c r="AZ236"/>
  <c r="BA235"/>
  <c r="BD235" s="1"/>
  <c r="BC235" s="1"/>
  <c r="AR187"/>
  <c r="AS186"/>
  <c r="AV186" s="1"/>
  <c r="AU186" s="1"/>
  <c r="AJ158"/>
  <c r="AK157"/>
  <c r="AN157" s="1"/>
  <c r="AM157" s="1"/>
  <c r="T107"/>
  <c r="X107" s="1"/>
  <c r="W107" s="1"/>
  <c r="S108"/>
  <c r="W92" i="6"/>
  <c r="X92"/>
  <c r="N93"/>
  <c r="O93" s="1"/>
  <c r="H93"/>
  <c r="K93"/>
  <c r="L93" s="1"/>
  <c r="C94"/>
  <c r="I92"/>
  <c r="P92"/>
  <c r="V93"/>
  <c r="V94"/>
  <c r="X94" s="1"/>
  <c r="K112" i="5"/>
  <c r="L111"/>
  <c r="O112"/>
  <c r="N112" s="1"/>
  <c r="T93" i="3"/>
  <c r="V92"/>
  <c r="Z92" s="1"/>
  <c r="AC127" i="5" l="1"/>
  <c r="AF127" s="1"/>
  <c r="AE127" s="1"/>
  <c r="AB128"/>
  <c r="R92" i="8"/>
  <c r="Q92" s="1"/>
  <c r="N92"/>
  <c r="O91"/>
  <c r="A95"/>
  <c r="E94"/>
  <c r="CG430" i="5"/>
  <c r="CJ430" s="1"/>
  <c r="CI430" s="1"/>
  <c r="CF431"/>
  <c r="BY375"/>
  <c r="CB375" s="1"/>
  <c r="CA375" s="1"/>
  <c r="BX376"/>
  <c r="BQ324"/>
  <c r="BT324" s="1"/>
  <c r="BS324" s="1"/>
  <c r="BP325"/>
  <c r="BI279"/>
  <c r="BL279" s="1"/>
  <c r="BK279" s="1"/>
  <c r="BH280"/>
  <c r="BA236"/>
  <c r="BD236" s="1"/>
  <c r="BC236" s="1"/>
  <c r="AZ237"/>
  <c r="AS187"/>
  <c r="AV187" s="1"/>
  <c r="AU187" s="1"/>
  <c r="AR188"/>
  <c r="AJ159"/>
  <c r="AK158"/>
  <c r="AN158" s="1"/>
  <c r="AM158" s="1"/>
  <c r="T108"/>
  <c r="X108" s="1"/>
  <c r="W108" s="1"/>
  <c r="S109"/>
  <c r="W93" i="6"/>
  <c r="X93"/>
  <c r="K94"/>
  <c r="L94" s="1"/>
  <c r="N94"/>
  <c r="O94" s="1"/>
  <c r="H94"/>
  <c r="P93"/>
  <c r="Q93" s="1"/>
  <c r="I93"/>
  <c r="Q92"/>
  <c r="W94"/>
  <c r="K113" i="5"/>
  <c r="L112"/>
  <c r="O113"/>
  <c r="N113" s="1"/>
  <c r="T94" i="3"/>
  <c r="V93"/>
  <c r="Z93" s="1"/>
  <c r="AC128" i="5" l="1"/>
  <c r="AF128" s="1"/>
  <c r="AE128" s="1"/>
  <c r="AB129"/>
  <c r="R93" i="8"/>
  <c r="Q93" s="1"/>
  <c r="N93"/>
  <c r="O92"/>
  <c r="A96"/>
  <c r="E95"/>
  <c r="CF432" i="5"/>
  <c r="CG431"/>
  <c r="CJ431" s="1"/>
  <c r="CI431" s="1"/>
  <c r="BX377"/>
  <c r="BY376"/>
  <c r="CB376" s="1"/>
  <c r="CA376" s="1"/>
  <c r="BP326"/>
  <c r="BQ325"/>
  <c r="BT325" s="1"/>
  <c r="BS325" s="1"/>
  <c r="BH281"/>
  <c r="BI280"/>
  <c r="BL280" s="1"/>
  <c r="BK280" s="1"/>
  <c r="AZ238"/>
  <c r="BA237"/>
  <c r="BD237" s="1"/>
  <c r="BC237" s="1"/>
  <c r="AR189"/>
  <c r="AS188"/>
  <c r="AV188" s="1"/>
  <c r="AU188" s="1"/>
  <c r="AJ160"/>
  <c r="AK159"/>
  <c r="AN159" s="1"/>
  <c r="AM159" s="1"/>
  <c r="T109"/>
  <c r="X109" s="1"/>
  <c r="W109" s="1"/>
  <c r="S110"/>
  <c r="I94" i="6"/>
  <c r="P94"/>
  <c r="Q94" s="1"/>
  <c r="K114" i="5"/>
  <c r="L113"/>
  <c r="O114"/>
  <c r="N114" s="1"/>
  <c r="T95" i="3"/>
  <c r="V94"/>
  <c r="Z94" s="1"/>
  <c r="AC129" i="5" l="1"/>
  <c r="AF129" s="1"/>
  <c r="AE129" s="1"/>
  <c r="AB130"/>
  <c r="N94" i="8"/>
  <c r="R94"/>
  <c r="Q94" s="1"/>
  <c r="O93"/>
  <c r="A97"/>
  <c r="E96"/>
  <c r="CG432" i="5"/>
  <c r="CJ432" s="1"/>
  <c r="CI432" s="1"/>
  <c r="CF433"/>
  <c r="BY377"/>
  <c r="CB377" s="1"/>
  <c r="CA377" s="1"/>
  <c r="BX378"/>
  <c r="BQ326"/>
  <c r="BT326" s="1"/>
  <c r="BS326" s="1"/>
  <c r="BP327"/>
  <c r="BI281"/>
  <c r="BL281" s="1"/>
  <c r="BK281" s="1"/>
  <c r="BH282"/>
  <c r="BA238"/>
  <c r="BD238" s="1"/>
  <c r="BC238" s="1"/>
  <c r="AZ239"/>
  <c r="AS189"/>
  <c r="AV189" s="1"/>
  <c r="AU189" s="1"/>
  <c r="AR190"/>
  <c r="AJ161"/>
  <c r="AK160"/>
  <c r="AN160" s="1"/>
  <c r="AM160" s="1"/>
  <c r="T110"/>
  <c r="X110" s="1"/>
  <c r="W110" s="1"/>
  <c r="S111"/>
  <c r="K115"/>
  <c r="L114"/>
  <c r="O115"/>
  <c r="N115" s="1"/>
  <c r="T96" i="3"/>
  <c r="V95"/>
  <c r="Z95" s="1"/>
  <c r="AC130" i="5" l="1"/>
  <c r="AF130" s="1"/>
  <c r="AE130" s="1"/>
  <c r="AB131"/>
  <c r="N95" i="8"/>
  <c r="R95"/>
  <c r="Q95" s="1"/>
  <c r="O94"/>
  <c r="E97"/>
  <c r="A98"/>
  <c r="CF434" i="5"/>
  <c r="CG433"/>
  <c r="CJ433" s="1"/>
  <c r="CI433" s="1"/>
  <c r="BX379"/>
  <c r="BY378"/>
  <c r="CB378" s="1"/>
  <c r="CA378" s="1"/>
  <c r="BP328"/>
  <c r="BQ327"/>
  <c r="BT327" s="1"/>
  <c r="BS327" s="1"/>
  <c r="BH283"/>
  <c r="BI282"/>
  <c r="BL282" s="1"/>
  <c r="BK282" s="1"/>
  <c r="AZ240"/>
  <c r="BA239"/>
  <c r="BD239" s="1"/>
  <c r="BC239" s="1"/>
  <c r="AR191"/>
  <c r="AS190"/>
  <c r="AV190" s="1"/>
  <c r="AU190" s="1"/>
  <c r="AJ162"/>
  <c r="AK161"/>
  <c r="AN161" s="1"/>
  <c r="AM161" s="1"/>
  <c r="T111"/>
  <c r="X111" s="1"/>
  <c r="W111" s="1"/>
  <c r="S112"/>
  <c r="K116"/>
  <c r="L115"/>
  <c r="O116"/>
  <c r="N116" s="1"/>
  <c r="T97" i="3"/>
  <c r="V96"/>
  <c r="Z96" s="1"/>
  <c r="AC131" i="5" l="1"/>
  <c r="AF131" s="1"/>
  <c r="AE131" s="1"/>
  <c r="AB132"/>
  <c r="R96" i="8"/>
  <c r="Q96" s="1"/>
  <c r="N96"/>
  <c r="O95"/>
  <c r="A99"/>
  <c r="E98"/>
  <c r="CG434" i="5"/>
  <c r="CJ434" s="1"/>
  <c r="CI434" s="1"/>
  <c r="CF435"/>
  <c r="BY379"/>
  <c r="CB379" s="1"/>
  <c r="CA379" s="1"/>
  <c r="BX380"/>
  <c r="BQ328"/>
  <c r="BT328" s="1"/>
  <c r="BS328" s="1"/>
  <c r="BP329"/>
  <c r="BI283"/>
  <c r="BL283" s="1"/>
  <c r="BK283" s="1"/>
  <c r="BH284"/>
  <c r="BA240"/>
  <c r="BD240" s="1"/>
  <c r="BC240" s="1"/>
  <c r="AZ241"/>
  <c r="AS191"/>
  <c r="AV191" s="1"/>
  <c r="AU191" s="1"/>
  <c r="AR192"/>
  <c r="AJ163"/>
  <c r="AK162"/>
  <c r="AN162" s="1"/>
  <c r="AM162" s="1"/>
  <c r="T112"/>
  <c r="X112" s="1"/>
  <c r="W112" s="1"/>
  <c r="S113"/>
  <c r="K117"/>
  <c r="L116"/>
  <c r="O117"/>
  <c r="N117" s="1"/>
  <c r="T98" i="3"/>
  <c r="V97"/>
  <c r="Z97" s="1"/>
  <c r="AC132" i="5" l="1"/>
  <c r="AF132" s="1"/>
  <c r="AE132" s="1"/>
  <c r="AB133"/>
  <c r="N97" i="8"/>
  <c r="O96"/>
  <c r="R97"/>
  <c r="Q97" s="1"/>
  <c r="A100"/>
  <c r="E99"/>
  <c r="CF436" i="5"/>
  <c r="CG435"/>
  <c r="CJ435" s="1"/>
  <c r="CI435" s="1"/>
  <c r="BX381"/>
  <c r="BY380"/>
  <c r="CB380" s="1"/>
  <c r="CA380" s="1"/>
  <c r="BP330"/>
  <c r="BQ329"/>
  <c r="BT329" s="1"/>
  <c r="BS329" s="1"/>
  <c r="BH285"/>
  <c r="BI284"/>
  <c r="BL284" s="1"/>
  <c r="BK284" s="1"/>
  <c r="AZ242"/>
  <c r="BA241"/>
  <c r="BD241" s="1"/>
  <c r="BC241" s="1"/>
  <c r="AR193"/>
  <c r="AS192"/>
  <c r="AV192" s="1"/>
  <c r="AU192" s="1"/>
  <c r="AJ164"/>
  <c r="AK163"/>
  <c r="AN163" s="1"/>
  <c r="AM163" s="1"/>
  <c r="T113"/>
  <c r="X113" s="1"/>
  <c r="W113" s="1"/>
  <c r="S114"/>
  <c r="K118"/>
  <c r="L117"/>
  <c r="O118"/>
  <c r="N118" s="1"/>
  <c r="T99" i="3"/>
  <c r="V98"/>
  <c r="Z98" s="1"/>
  <c r="AC133" i="5" l="1"/>
  <c r="AF133" s="1"/>
  <c r="AE133" s="1"/>
  <c r="AB134"/>
  <c r="O97" i="8"/>
  <c r="N98"/>
  <c r="R98"/>
  <c r="Q98" s="1"/>
  <c r="A101"/>
  <c r="E100"/>
  <c r="CG436" i="5"/>
  <c r="CJ436" s="1"/>
  <c r="CI436" s="1"/>
  <c r="CF437"/>
  <c r="BY381"/>
  <c r="CB381" s="1"/>
  <c r="CA381" s="1"/>
  <c r="BX382"/>
  <c r="BQ330"/>
  <c r="BT330" s="1"/>
  <c r="BS330" s="1"/>
  <c r="BP331"/>
  <c r="BI285"/>
  <c r="BL285" s="1"/>
  <c r="BK285" s="1"/>
  <c r="BH286"/>
  <c r="BA242"/>
  <c r="BD242" s="1"/>
  <c r="BC242" s="1"/>
  <c r="AZ243"/>
  <c r="AS193"/>
  <c r="AV193" s="1"/>
  <c r="AU193" s="1"/>
  <c r="AR194"/>
  <c r="AJ165"/>
  <c r="AK164"/>
  <c r="AN164" s="1"/>
  <c r="AM164" s="1"/>
  <c r="T114"/>
  <c r="X114" s="1"/>
  <c r="W114" s="1"/>
  <c r="S115"/>
  <c r="K119"/>
  <c r="L118"/>
  <c r="O119"/>
  <c r="N119" s="1"/>
  <c r="T100" i="3"/>
  <c r="V99"/>
  <c r="Z99" s="1"/>
  <c r="AC134" i="5" l="1"/>
  <c r="AF134" s="1"/>
  <c r="AE134" s="1"/>
  <c r="AB135"/>
  <c r="O98" i="8"/>
  <c r="N99"/>
  <c r="R99"/>
  <c r="Q99" s="1"/>
  <c r="A102"/>
  <c r="E101"/>
  <c r="CF438" i="5"/>
  <c r="CG437"/>
  <c r="CJ437" s="1"/>
  <c r="CI437" s="1"/>
  <c r="BX383"/>
  <c r="BY382"/>
  <c r="CB382" s="1"/>
  <c r="CA382" s="1"/>
  <c r="BP332"/>
  <c r="BQ331"/>
  <c r="BT331" s="1"/>
  <c r="BS331" s="1"/>
  <c r="BH287"/>
  <c r="BI286"/>
  <c r="BL286" s="1"/>
  <c r="BK286" s="1"/>
  <c r="AZ244"/>
  <c r="BA243"/>
  <c r="BD243" s="1"/>
  <c r="BC243" s="1"/>
  <c r="AR195"/>
  <c r="AS194"/>
  <c r="AV194" s="1"/>
  <c r="AU194" s="1"/>
  <c r="AJ166"/>
  <c r="AK165"/>
  <c r="AN165" s="1"/>
  <c r="AM165" s="1"/>
  <c r="T115"/>
  <c r="X115" s="1"/>
  <c r="W115" s="1"/>
  <c r="S116"/>
  <c r="K120"/>
  <c r="L119"/>
  <c r="O120"/>
  <c r="N120" s="1"/>
  <c r="T101" i="3"/>
  <c r="V100"/>
  <c r="Z100" s="1"/>
  <c r="AC135" i="5" l="1"/>
  <c r="AF135" s="1"/>
  <c r="AE135" s="1"/>
  <c r="AB136"/>
  <c r="N100" i="8"/>
  <c r="O99"/>
  <c r="R100"/>
  <c r="Q100" s="1"/>
  <c r="A103"/>
  <c r="E102"/>
  <c r="CG438" i="5"/>
  <c r="CJ438" s="1"/>
  <c r="CI438" s="1"/>
  <c r="CF439"/>
  <c r="BY383"/>
  <c r="CB383" s="1"/>
  <c r="CA383" s="1"/>
  <c r="BX384"/>
  <c r="BQ332"/>
  <c r="BT332" s="1"/>
  <c r="BS332" s="1"/>
  <c r="BP333"/>
  <c r="BI287"/>
  <c r="BL287" s="1"/>
  <c r="BK287" s="1"/>
  <c r="BH288"/>
  <c r="BA244"/>
  <c r="BD244" s="1"/>
  <c r="BC244" s="1"/>
  <c r="AZ245"/>
  <c r="AS195"/>
  <c r="AV195" s="1"/>
  <c r="AU195" s="1"/>
  <c r="AR196"/>
  <c r="AJ167"/>
  <c r="AK166"/>
  <c r="AN166" s="1"/>
  <c r="AM166" s="1"/>
  <c r="T116"/>
  <c r="X116" s="1"/>
  <c r="W116" s="1"/>
  <c r="S117"/>
  <c r="K121"/>
  <c r="L120"/>
  <c r="O121"/>
  <c r="N121" s="1"/>
  <c r="T102" i="3"/>
  <c r="V101"/>
  <c r="Z101" s="1"/>
  <c r="AC136" i="5" l="1"/>
  <c r="AF136" s="1"/>
  <c r="AE136" s="1"/>
  <c r="AB137"/>
  <c r="R101" i="8"/>
  <c r="Q101" s="1"/>
  <c r="O100"/>
  <c r="N101"/>
  <c r="A104"/>
  <c r="E103"/>
  <c r="CF440" i="5"/>
  <c r="CG439"/>
  <c r="CJ439" s="1"/>
  <c r="CI439" s="1"/>
  <c r="BX385"/>
  <c r="BY384"/>
  <c r="CB384" s="1"/>
  <c r="CA384" s="1"/>
  <c r="BP334"/>
  <c r="BQ333"/>
  <c r="BT333" s="1"/>
  <c r="BS333" s="1"/>
  <c r="BH289"/>
  <c r="BI288"/>
  <c r="BL288" s="1"/>
  <c r="BK288" s="1"/>
  <c r="AZ246"/>
  <c r="BA245"/>
  <c r="BD245" s="1"/>
  <c r="BC245" s="1"/>
  <c r="AR197"/>
  <c r="AS196"/>
  <c r="AV196" s="1"/>
  <c r="AU196" s="1"/>
  <c r="AJ168"/>
  <c r="AK167"/>
  <c r="AN167" s="1"/>
  <c r="AM167" s="1"/>
  <c r="T117"/>
  <c r="X117" s="1"/>
  <c r="W117" s="1"/>
  <c r="S118"/>
  <c r="K122"/>
  <c r="L121"/>
  <c r="O122"/>
  <c r="N122" s="1"/>
  <c r="T103" i="3"/>
  <c r="V102"/>
  <c r="Z102" s="1"/>
  <c r="AC137" i="5" l="1"/>
  <c r="AF137" s="1"/>
  <c r="AE137" s="1"/>
  <c r="AB138"/>
  <c r="N102" i="8"/>
  <c r="O101"/>
  <c r="R102"/>
  <c r="Q102" s="1"/>
  <c r="A105"/>
  <c r="E104"/>
  <c r="CG440" i="5"/>
  <c r="CJ440" s="1"/>
  <c r="CI440" s="1"/>
  <c r="CF441"/>
  <c r="BY385"/>
  <c r="CB385" s="1"/>
  <c r="CA385" s="1"/>
  <c r="BX386"/>
  <c r="BQ334"/>
  <c r="BT334" s="1"/>
  <c r="BS334" s="1"/>
  <c r="BP335"/>
  <c r="BI289"/>
  <c r="BL289" s="1"/>
  <c r="BK289" s="1"/>
  <c r="BH290"/>
  <c r="BA246"/>
  <c r="BD246" s="1"/>
  <c r="BC246" s="1"/>
  <c r="AZ247"/>
  <c r="AS197"/>
  <c r="AV197" s="1"/>
  <c r="AU197" s="1"/>
  <c r="AR198"/>
  <c r="AJ169"/>
  <c r="AK168"/>
  <c r="AN168" s="1"/>
  <c r="AM168" s="1"/>
  <c r="T118"/>
  <c r="X118" s="1"/>
  <c r="W118" s="1"/>
  <c r="S119"/>
  <c r="K123"/>
  <c r="L122"/>
  <c r="O123"/>
  <c r="N123" s="1"/>
  <c r="T104" i="3"/>
  <c r="V103"/>
  <c r="Z103" s="1"/>
  <c r="AC138" i="5" l="1"/>
  <c r="AF138" s="1"/>
  <c r="AE138" s="1"/>
  <c r="AB139"/>
  <c r="R103" i="8"/>
  <c r="Q103" s="1"/>
  <c r="N103"/>
  <c r="O102"/>
  <c r="A106"/>
  <c r="E105"/>
  <c r="CF442" i="5"/>
  <c r="CG441"/>
  <c r="CJ441" s="1"/>
  <c r="CI441" s="1"/>
  <c r="BX387"/>
  <c r="BY386"/>
  <c r="CB386" s="1"/>
  <c r="CA386" s="1"/>
  <c r="BP336"/>
  <c r="BQ335"/>
  <c r="BT335" s="1"/>
  <c r="BS335" s="1"/>
  <c r="BH291"/>
  <c r="BI290"/>
  <c r="BL290" s="1"/>
  <c r="BK290" s="1"/>
  <c r="AZ248"/>
  <c r="BA247"/>
  <c r="BD247" s="1"/>
  <c r="BC247" s="1"/>
  <c r="AR199"/>
  <c r="AS198"/>
  <c r="AV198" s="1"/>
  <c r="AU198" s="1"/>
  <c r="AJ170"/>
  <c r="AK169"/>
  <c r="AN169" s="1"/>
  <c r="AM169" s="1"/>
  <c r="T119"/>
  <c r="X119" s="1"/>
  <c r="W119" s="1"/>
  <c r="S120"/>
  <c r="K124"/>
  <c r="L123"/>
  <c r="O124"/>
  <c r="N124" s="1"/>
  <c r="T105" i="3"/>
  <c r="V104"/>
  <c r="Z104" s="1"/>
  <c r="AC139" i="5" l="1"/>
  <c r="AF139" s="1"/>
  <c r="AE139" s="1"/>
  <c r="AB140"/>
  <c r="R104" i="8"/>
  <c r="Q104" s="1"/>
  <c r="O103"/>
  <c r="N104"/>
  <c r="A107"/>
  <c r="E106"/>
  <c r="CG442" i="5"/>
  <c r="CJ442" s="1"/>
  <c r="CI442" s="1"/>
  <c r="CF443"/>
  <c r="BY387"/>
  <c r="CB387" s="1"/>
  <c r="CA387" s="1"/>
  <c r="BX388"/>
  <c r="BQ336"/>
  <c r="BT336" s="1"/>
  <c r="BS336" s="1"/>
  <c r="BP337"/>
  <c r="BI291"/>
  <c r="BL291" s="1"/>
  <c r="BK291" s="1"/>
  <c r="BH292"/>
  <c r="BA248"/>
  <c r="BD248" s="1"/>
  <c r="BC248" s="1"/>
  <c r="AZ249"/>
  <c r="AS199"/>
  <c r="AV199" s="1"/>
  <c r="AU199" s="1"/>
  <c r="AR200"/>
  <c r="AJ171"/>
  <c r="AK170"/>
  <c r="AN170" s="1"/>
  <c r="AM170" s="1"/>
  <c r="T120"/>
  <c r="X120" s="1"/>
  <c r="W120" s="1"/>
  <c r="S121"/>
  <c r="K125"/>
  <c r="L124"/>
  <c r="O125"/>
  <c r="N125" s="1"/>
  <c r="T106" i="3"/>
  <c r="V105"/>
  <c r="Z105" s="1"/>
  <c r="AC140" i="5" l="1"/>
  <c r="AF140" s="1"/>
  <c r="AE140" s="1"/>
  <c r="AB141"/>
  <c r="R105" i="8"/>
  <c r="Q105" s="1"/>
  <c r="N105"/>
  <c r="O105" s="1"/>
  <c r="O104"/>
  <c r="A108"/>
  <c r="E107"/>
  <c r="CF444" i="5"/>
  <c r="CG443"/>
  <c r="CJ443" s="1"/>
  <c r="CI443" s="1"/>
  <c r="BX389"/>
  <c r="BY388"/>
  <c r="CB388" s="1"/>
  <c r="CA388" s="1"/>
  <c r="BP338"/>
  <c r="BQ337"/>
  <c r="BT337" s="1"/>
  <c r="BS337" s="1"/>
  <c r="BH293"/>
  <c r="BI292"/>
  <c r="BL292" s="1"/>
  <c r="BK292" s="1"/>
  <c r="AZ250"/>
  <c r="BA249"/>
  <c r="BD249" s="1"/>
  <c r="BC249" s="1"/>
  <c r="AR201"/>
  <c r="AS200"/>
  <c r="AV200" s="1"/>
  <c r="AU200" s="1"/>
  <c r="AJ172"/>
  <c r="AK171"/>
  <c r="AN171" s="1"/>
  <c r="AM171" s="1"/>
  <c r="T121"/>
  <c r="X121" s="1"/>
  <c r="W121" s="1"/>
  <c r="S122"/>
  <c r="K126"/>
  <c r="L125"/>
  <c r="O126"/>
  <c r="N126" s="1"/>
  <c r="T107" i="3"/>
  <c r="V106"/>
  <c r="Z106" s="1"/>
  <c r="AC141" i="5" l="1"/>
  <c r="AF141" s="1"/>
  <c r="AE141" s="1"/>
  <c r="AB142"/>
  <c r="R106" i="8"/>
  <c r="Q106" s="1"/>
  <c r="N106"/>
  <c r="A109"/>
  <c r="E108"/>
  <c r="CG444" i="5"/>
  <c r="CJ444" s="1"/>
  <c r="CI444" s="1"/>
  <c r="CF445"/>
  <c r="BY389"/>
  <c r="CB389" s="1"/>
  <c r="CA389" s="1"/>
  <c r="BX390"/>
  <c r="BQ338"/>
  <c r="BT338" s="1"/>
  <c r="BS338" s="1"/>
  <c r="BP339"/>
  <c r="BI293"/>
  <c r="BL293" s="1"/>
  <c r="BK293" s="1"/>
  <c r="BH294"/>
  <c r="BA250"/>
  <c r="BD250" s="1"/>
  <c r="BC250" s="1"/>
  <c r="AZ251"/>
  <c r="AS201"/>
  <c r="AV201" s="1"/>
  <c r="AU201" s="1"/>
  <c r="AR202"/>
  <c r="AJ173"/>
  <c r="AK172"/>
  <c r="AN172" s="1"/>
  <c r="AM172" s="1"/>
  <c r="T122"/>
  <c r="X122" s="1"/>
  <c r="W122" s="1"/>
  <c r="S123"/>
  <c r="K127"/>
  <c r="L126"/>
  <c r="O127"/>
  <c r="N127" s="1"/>
  <c r="T108" i="3"/>
  <c r="V107"/>
  <c r="Z107" s="1"/>
  <c r="AC142" i="5" l="1"/>
  <c r="AF142" s="1"/>
  <c r="AE142" s="1"/>
  <c r="AB143"/>
  <c r="R107" i="8"/>
  <c r="Q107" s="1"/>
  <c r="N107"/>
  <c r="O106"/>
  <c r="A110"/>
  <c r="E109"/>
  <c r="CF446" i="5"/>
  <c r="CG445"/>
  <c r="CJ445" s="1"/>
  <c r="CI445" s="1"/>
  <c r="BX391"/>
  <c r="BY390"/>
  <c r="CB390" s="1"/>
  <c r="CA390" s="1"/>
  <c r="BP340"/>
  <c r="BQ339"/>
  <c r="BT339" s="1"/>
  <c r="BS339" s="1"/>
  <c r="BH295"/>
  <c r="BI294"/>
  <c r="BL294" s="1"/>
  <c r="BK294" s="1"/>
  <c r="AZ252"/>
  <c r="BA251"/>
  <c r="BD251" s="1"/>
  <c r="BC251" s="1"/>
  <c r="AR203"/>
  <c r="AS202"/>
  <c r="AV202" s="1"/>
  <c r="AU202" s="1"/>
  <c r="AJ174"/>
  <c r="AK173"/>
  <c r="AN173" s="1"/>
  <c r="AM173" s="1"/>
  <c r="T123"/>
  <c r="X123" s="1"/>
  <c r="W123" s="1"/>
  <c r="S124"/>
  <c r="K128"/>
  <c r="L127"/>
  <c r="O128"/>
  <c r="N128" s="1"/>
  <c r="T109" i="3"/>
  <c r="V108"/>
  <c r="Z108" s="1"/>
  <c r="AC143" i="5" l="1"/>
  <c r="AF143" s="1"/>
  <c r="AE143" s="1"/>
  <c r="AB144"/>
  <c r="R108" i="8"/>
  <c r="Q108" s="1"/>
  <c r="N108"/>
  <c r="O107"/>
  <c r="A111"/>
  <c r="E110"/>
  <c r="CG446" i="5"/>
  <c r="CJ446" s="1"/>
  <c r="CI446" s="1"/>
  <c r="CF447"/>
  <c r="BY391"/>
  <c r="CB391" s="1"/>
  <c r="CA391" s="1"/>
  <c r="BX392"/>
  <c r="BQ340"/>
  <c r="BT340" s="1"/>
  <c r="BS340" s="1"/>
  <c r="BP341"/>
  <c r="BI295"/>
  <c r="BL295" s="1"/>
  <c r="BK295" s="1"/>
  <c r="BH296"/>
  <c r="BA252"/>
  <c r="BD252" s="1"/>
  <c r="BC252" s="1"/>
  <c r="AZ253"/>
  <c r="AS203"/>
  <c r="AV203" s="1"/>
  <c r="AU203" s="1"/>
  <c r="AR204"/>
  <c r="AJ175"/>
  <c r="AK174"/>
  <c r="AN174" s="1"/>
  <c r="AM174" s="1"/>
  <c r="T124"/>
  <c r="X124" s="1"/>
  <c r="W124" s="1"/>
  <c r="S125"/>
  <c r="K129"/>
  <c r="L128"/>
  <c r="O129"/>
  <c r="N129" s="1"/>
  <c r="T110" i="3"/>
  <c r="V109"/>
  <c r="Z109" s="1"/>
  <c r="AC144" i="5" l="1"/>
  <c r="AF144" s="1"/>
  <c r="AE144" s="1"/>
  <c r="AB145"/>
  <c r="N109" i="8"/>
  <c r="O108"/>
  <c r="R109"/>
  <c r="Q109" s="1"/>
  <c r="A112"/>
  <c r="E111"/>
  <c r="CF448" i="5"/>
  <c r="CG447"/>
  <c r="CJ447" s="1"/>
  <c r="CI447" s="1"/>
  <c r="BX393"/>
  <c r="BY392"/>
  <c r="CB392" s="1"/>
  <c r="CA392" s="1"/>
  <c r="BP342"/>
  <c r="BQ341"/>
  <c r="BT341" s="1"/>
  <c r="BS341" s="1"/>
  <c r="BH297"/>
  <c r="BI296"/>
  <c r="BL296" s="1"/>
  <c r="BK296" s="1"/>
  <c r="AZ254"/>
  <c r="BA253"/>
  <c r="BD253" s="1"/>
  <c r="BC253" s="1"/>
  <c r="AR205"/>
  <c r="AS204"/>
  <c r="AV204" s="1"/>
  <c r="AU204" s="1"/>
  <c r="AJ176"/>
  <c r="AK175"/>
  <c r="AN175" s="1"/>
  <c r="AM175" s="1"/>
  <c r="T125"/>
  <c r="X125" s="1"/>
  <c r="W125" s="1"/>
  <c r="S126"/>
  <c r="K130"/>
  <c r="L129"/>
  <c r="O130"/>
  <c r="N130" s="1"/>
  <c r="T111" i="3"/>
  <c r="V110"/>
  <c r="Z110" s="1"/>
  <c r="AC145" i="5" l="1"/>
  <c r="AF145" s="1"/>
  <c r="AE145" s="1"/>
  <c r="AB146"/>
  <c r="R110" i="8"/>
  <c r="Q110" s="1"/>
  <c r="O109"/>
  <c r="N110"/>
  <c r="A113"/>
  <c r="E112"/>
  <c r="CG448" i="5"/>
  <c r="CJ448" s="1"/>
  <c r="CI448" s="1"/>
  <c r="CF449"/>
  <c r="BY393"/>
  <c r="CB393" s="1"/>
  <c r="CA393" s="1"/>
  <c r="BX394"/>
  <c r="BQ342"/>
  <c r="BT342" s="1"/>
  <c r="BS342" s="1"/>
  <c r="BP343"/>
  <c r="BI297"/>
  <c r="BL297" s="1"/>
  <c r="BK297" s="1"/>
  <c r="BH298"/>
  <c r="BA254"/>
  <c r="BD254" s="1"/>
  <c r="BC254" s="1"/>
  <c r="AZ255"/>
  <c r="AS205"/>
  <c r="AV205" s="1"/>
  <c r="AU205" s="1"/>
  <c r="AR206"/>
  <c r="AJ177"/>
  <c r="AK176"/>
  <c r="AN176" s="1"/>
  <c r="AM176" s="1"/>
  <c r="T126"/>
  <c r="X126" s="1"/>
  <c r="W126" s="1"/>
  <c r="S127"/>
  <c r="K131"/>
  <c r="L130"/>
  <c r="O131"/>
  <c r="N131" s="1"/>
  <c r="T112" i="3"/>
  <c r="V111"/>
  <c r="Z111" s="1"/>
  <c r="AC146" i="5" l="1"/>
  <c r="AF146" s="1"/>
  <c r="AE146" s="1"/>
  <c r="AB147"/>
  <c r="R111" i="8"/>
  <c r="Q111" s="1"/>
  <c r="N111"/>
  <c r="O110"/>
  <c r="A114"/>
  <c r="E113"/>
  <c r="CF450" i="5"/>
  <c r="CG449"/>
  <c r="CJ449" s="1"/>
  <c r="CI449" s="1"/>
  <c r="BX395"/>
  <c r="BY394"/>
  <c r="CB394" s="1"/>
  <c r="CA394" s="1"/>
  <c r="BP344"/>
  <c r="BQ343"/>
  <c r="BT343" s="1"/>
  <c r="BS343" s="1"/>
  <c r="BH299"/>
  <c r="BI298"/>
  <c r="BL298" s="1"/>
  <c r="BK298" s="1"/>
  <c r="AZ256"/>
  <c r="BA255"/>
  <c r="BD255" s="1"/>
  <c r="BC255" s="1"/>
  <c r="AR207"/>
  <c r="AS206"/>
  <c r="AV206" s="1"/>
  <c r="AU206" s="1"/>
  <c r="AJ178"/>
  <c r="AK177"/>
  <c r="AN177" s="1"/>
  <c r="AM177" s="1"/>
  <c r="T127"/>
  <c r="X127" s="1"/>
  <c r="W127" s="1"/>
  <c r="S128"/>
  <c r="K132"/>
  <c r="L131"/>
  <c r="O132"/>
  <c r="N132" s="1"/>
  <c r="T113" i="3"/>
  <c r="V112"/>
  <c r="Z112" s="1"/>
  <c r="AC147" i="5" l="1"/>
  <c r="AF147" s="1"/>
  <c r="AE147" s="1"/>
  <c r="AB148"/>
  <c r="O111" i="8"/>
  <c r="N112"/>
  <c r="R112"/>
  <c r="Q112" s="1"/>
  <c r="A115"/>
  <c r="E114"/>
  <c r="CG450" i="5"/>
  <c r="CJ450" s="1"/>
  <c r="CI450" s="1"/>
  <c r="CF451"/>
  <c r="BY395"/>
  <c r="CB395" s="1"/>
  <c r="CA395" s="1"/>
  <c r="BX396"/>
  <c r="BQ344"/>
  <c r="BT344" s="1"/>
  <c r="BS344" s="1"/>
  <c r="BP345"/>
  <c r="BI299"/>
  <c r="BL299" s="1"/>
  <c r="BK299" s="1"/>
  <c r="BH300"/>
  <c r="BA256"/>
  <c r="BD256" s="1"/>
  <c r="BC256" s="1"/>
  <c r="AZ257"/>
  <c r="AS207"/>
  <c r="AV207" s="1"/>
  <c r="AU207" s="1"/>
  <c r="AR208"/>
  <c r="AJ179"/>
  <c r="AK178"/>
  <c r="AN178" s="1"/>
  <c r="AM178" s="1"/>
  <c r="T128"/>
  <c r="X128" s="1"/>
  <c r="W128" s="1"/>
  <c r="S129"/>
  <c r="K133"/>
  <c r="L132"/>
  <c r="O133"/>
  <c r="N133" s="1"/>
  <c r="T114" i="3"/>
  <c r="V113"/>
  <c r="Z113" s="1"/>
  <c r="AC148" i="5" l="1"/>
  <c r="AF148" s="1"/>
  <c r="AE148" s="1"/>
  <c r="AB149"/>
  <c r="R113" i="8"/>
  <c r="Q113" s="1"/>
  <c r="O112"/>
  <c r="N113"/>
  <c r="A116"/>
  <c r="E115"/>
  <c r="CF452" i="5"/>
  <c r="CG451"/>
  <c r="CJ451" s="1"/>
  <c r="CI451" s="1"/>
  <c r="BX397"/>
  <c r="BY396"/>
  <c r="CB396" s="1"/>
  <c r="CA396" s="1"/>
  <c r="BP346"/>
  <c r="BQ345"/>
  <c r="BT345" s="1"/>
  <c r="BS345" s="1"/>
  <c r="BH301"/>
  <c r="BI300"/>
  <c r="BL300" s="1"/>
  <c r="BK300" s="1"/>
  <c r="AZ258"/>
  <c r="BA257"/>
  <c r="BD257" s="1"/>
  <c r="BC257" s="1"/>
  <c r="AR209"/>
  <c r="AS208"/>
  <c r="AV208" s="1"/>
  <c r="AU208" s="1"/>
  <c r="AJ180"/>
  <c r="AK179"/>
  <c r="AN179" s="1"/>
  <c r="AM179" s="1"/>
  <c r="T129"/>
  <c r="X129" s="1"/>
  <c r="W129" s="1"/>
  <c r="S130"/>
  <c r="K134"/>
  <c r="L133"/>
  <c r="O134"/>
  <c r="N134" s="1"/>
  <c r="T115" i="3"/>
  <c r="V114"/>
  <c r="Z114" s="1"/>
  <c r="AC149" i="5" l="1"/>
  <c r="AF149" s="1"/>
  <c r="AE149" s="1"/>
  <c r="AB150"/>
  <c r="R114" i="8"/>
  <c r="Q114" s="1"/>
  <c r="N114"/>
  <c r="O113"/>
  <c r="A117"/>
  <c r="E116"/>
  <c r="CG452" i="5"/>
  <c r="CJ452" s="1"/>
  <c r="CI452" s="1"/>
  <c r="CF453"/>
  <c r="BY397"/>
  <c r="CB397" s="1"/>
  <c r="CA397" s="1"/>
  <c r="BX398"/>
  <c r="BQ346"/>
  <c r="BT346" s="1"/>
  <c r="BS346" s="1"/>
  <c r="BP347"/>
  <c r="BI301"/>
  <c r="BL301" s="1"/>
  <c r="BK301" s="1"/>
  <c r="BH302"/>
  <c r="BA258"/>
  <c r="BD258" s="1"/>
  <c r="BC258" s="1"/>
  <c r="AZ259"/>
  <c r="AS209"/>
  <c r="AV209" s="1"/>
  <c r="AU209" s="1"/>
  <c r="AR210"/>
  <c r="AJ181"/>
  <c r="AK180"/>
  <c r="AN180" s="1"/>
  <c r="AM180" s="1"/>
  <c r="T130"/>
  <c r="X130" s="1"/>
  <c r="W130" s="1"/>
  <c r="S131"/>
  <c r="K135"/>
  <c r="L134"/>
  <c r="O135"/>
  <c r="N135" s="1"/>
  <c r="T116" i="3"/>
  <c r="V115"/>
  <c r="Z115" s="1"/>
  <c r="AC150" i="5" l="1"/>
  <c r="AF150" s="1"/>
  <c r="AE150" s="1"/>
  <c r="AB151"/>
  <c r="N115" i="8"/>
  <c r="O114"/>
  <c r="R115"/>
  <c r="Q115" s="1"/>
  <c r="A118"/>
  <c r="E117"/>
  <c r="CF454" i="5"/>
  <c r="CG453"/>
  <c r="CJ453" s="1"/>
  <c r="CI453" s="1"/>
  <c r="BX399"/>
  <c r="BY398"/>
  <c r="CB398" s="1"/>
  <c r="CA398" s="1"/>
  <c r="BP348"/>
  <c r="BQ347"/>
  <c r="BT347" s="1"/>
  <c r="BS347" s="1"/>
  <c r="BH303"/>
  <c r="BI302"/>
  <c r="BL302" s="1"/>
  <c r="BK302" s="1"/>
  <c r="AZ260"/>
  <c r="BA259"/>
  <c r="BD259" s="1"/>
  <c r="BC259" s="1"/>
  <c r="AR211"/>
  <c r="AS210"/>
  <c r="AV210" s="1"/>
  <c r="AU210" s="1"/>
  <c r="AJ182"/>
  <c r="AK181"/>
  <c r="AN181" s="1"/>
  <c r="AM181" s="1"/>
  <c r="T131"/>
  <c r="X131" s="1"/>
  <c r="W131" s="1"/>
  <c r="S132"/>
  <c r="K136"/>
  <c r="L135"/>
  <c r="O136"/>
  <c r="N136" s="1"/>
  <c r="T117" i="3"/>
  <c r="V116"/>
  <c r="Z116" s="1"/>
  <c r="AC151" i="5" l="1"/>
  <c r="AF151" s="1"/>
  <c r="AE151" s="1"/>
  <c r="AB152"/>
  <c r="N116" i="8"/>
  <c r="O115"/>
  <c r="R116"/>
  <c r="Q116" s="1"/>
  <c r="A119"/>
  <c r="E118"/>
  <c r="CG454" i="5"/>
  <c r="CJ454" s="1"/>
  <c r="CI454" s="1"/>
  <c r="CF455"/>
  <c r="BY399"/>
  <c r="CB399" s="1"/>
  <c r="CA399" s="1"/>
  <c r="BX400"/>
  <c r="BQ348"/>
  <c r="BT348" s="1"/>
  <c r="BS348" s="1"/>
  <c r="BP349"/>
  <c r="BI303"/>
  <c r="BL303" s="1"/>
  <c r="BK303" s="1"/>
  <c r="BH304"/>
  <c r="BA260"/>
  <c r="BD260" s="1"/>
  <c r="BC260" s="1"/>
  <c r="AZ261"/>
  <c r="AS211"/>
  <c r="AV211" s="1"/>
  <c r="AU211" s="1"/>
  <c r="AR212"/>
  <c r="AJ183"/>
  <c r="AK182"/>
  <c r="AN182" s="1"/>
  <c r="AM182" s="1"/>
  <c r="T132"/>
  <c r="X132" s="1"/>
  <c r="W132" s="1"/>
  <c r="S133"/>
  <c r="K137"/>
  <c r="L136"/>
  <c r="O137"/>
  <c r="N137" s="1"/>
  <c r="T118" i="3"/>
  <c r="V117"/>
  <c r="Z117" s="1"/>
  <c r="AC152" i="5" l="1"/>
  <c r="AF152" s="1"/>
  <c r="AE152" s="1"/>
  <c r="AB153"/>
  <c r="N117" i="8"/>
  <c r="O116"/>
  <c r="R117"/>
  <c r="Q117" s="1"/>
  <c r="A120"/>
  <c r="E119"/>
  <c r="CF456" i="5"/>
  <c r="CG455"/>
  <c r="CJ455" s="1"/>
  <c r="CI455" s="1"/>
  <c r="BX401"/>
  <c r="BY400"/>
  <c r="CB400" s="1"/>
  <c r="CA400" s="1"/>
  <c r="BP350"/>
  <c r="BQ349"/>
  <c r="BT349" s="1"/>
  <c r="BS349" s="1"/>
  <c r="BH305"/>
  <c r="BI304"/>
  <c r="BL304" s="1"/>
  <c r="BK304" s="1"/>
  <c r="AZ262"/>
  <c r="BA261"/>
  <c r="BD261" s="1"/>
  <c r="BC261" s="1"/>
  <c r="AR213"/>
  <c r="AS212"/>
  <c r="AV212" s="1"/>
  <c r="AU212" s="1"/>
  <c r="AJ184"/>
  <c r="AK183"/>
  <c r="AN183" s="1"/>
  <c r="AM183" s="1"/>
  <c r="T133"/>
  <c r="X133" s="1"/>
  <c r="W133" s="1"/>
  <c r="S134"/>
  <c r="K138"/>
  <c r="L137"/>
  <c r="O138"/>
  <c r="N138" s="1"/>
  <c r="T119" i="3"/>
  <c r="V118"/>
  <c r="Z118" s="1"/>
  <c r="AC153" i="5" l="1"/>
  <c r="AF153" s="1"/>
  <c r="AE153" s="1"/>
  <c r="AB154"/>
  <c r="O117" i="8"/>
  <c r="N118"/>
  <c r="R118"/>
  <c r="Q118" s="1"/>
  <c r="A121"/>
  <c r="E120"/>
  <c r="CG456" i="5"/>
  <c r="CJ456" s="1"/>
  <c r="CI456" s="1"/>
  <c r="CF457"/>
  <c r="BY401"/>
  <c r="CB401" s="1"/>
  <c r="CA401" s="1"/>
  <c r="BX402"/>
  <c r="BQ350"/>
  <c r="BT350" s="1"/>
  <c r="BS350" s="1"/>
  <c r="BP351"/>
  <c r="BI305"/>
  <c r="BL305" s="1"/>
  <c r="BK305" s="1"/>
  <c r="BH306"/>
  <c r="BA262"/>
  <c r="BD262" s="1"/>
  <c r="BC262" s="1"/>
  <c r="AZ263"/>
  <c r="AS213"/>
  <c r="AV213" s="1"/>
  <c r="AU213" s="1"/>
  <c r="AR214"/>
  <c r="AJ185"/>
  <c r="AK184"/>
  <c r="AN184" s="1"/>
  <c r="AM184" s="1"/>
  <c r="T134"/>
  <c r="X134" s="1"/>
  <c r="W134" s="1"/>
  <c r="S135"/>
  <c r="K139"/>
  <c r="L138"/>
  <c r="O139"/>
  <c r="N139" s="1"/>
  <c r="T120" i="3"/>
  <c r="V119"/>
  <c r="Z119" s="1"/>
  <c r="AC154" i="5" l="1"/>
  <c r="AF154" s="1"/>
  <c r="AE154" s="1"/>
  <c r="AB155"/>
  <c r="O118" i="8"/>
  <c r="N119"/>
  <c r="R119"/>
  <c r="Q119" s="1"/>
  <c r="A122"/>
  <c r="E121"/>
  <c r="CF458" i="5"/>
  <c r="CG457"/>
  <c r="CJ457" s="1"/>
  <c r="CI457" s="1"/>
  <c r="BX403"/>
  <c r="BY402"/>
  <c r="CB402" s="1"/>
  <c r="CA402" s="1"/>
  <c r="BP352"/>
  <c r="BQ351"/>
  <c r="BT351" s="1"/>
  <c r="BS351" s="1"/>
  <c r="BH307"/>
  <c r="BI306"/>
  <c r="BL306" s="1"/>
  <c r="BK306" s="1"/>
  <c r="AZ264"/>
  <c r="BA263"/>
  <c r="BD263" s="1"/>
  <c r="BC263" s="1"/>
  <c r="AR215"/>
  <c r="AS214"/>
  <c r="AV214" s="1"/>
  <c r="AU214" s="1"/>
  <c r="AJ186"/>
  <c r="AK185"/>
  <c r="AN185" s="1"/>
  <c r="AM185" s="1"/>
  <c r="T135"/>
  <c r="X135" s="1"/>
  <c r="W135" s="1"/>
  <c r="S136"/>
  <c r="K140"/>
  <c r="L139"/>
  <c r="O140"/>
  <c r="N140" s="1"/>
  <c r="T121" i="3"/>
  <c r="V120"/>
  <c r="Z120" s="1"/>
  <c r="AC155" i="5" l="1"/>
  <c r="AF155" s="1"/>
  <c r="AE155" s="1"/>
  <c r="AB156"/>
  <c r="R120" i="8"/>
  <c r="Q120" s="1"/>
  <c r="N120"/>
  <c r="O119"/>
  <c r="A123"/>
  <c r="E122"/>
  <c r="CG458" i="5"/>
  <c r="CJ458" s="1"/>
  <c r="CI458" s="1"/>
  <c r="CF459"/>
  <c r="BY403"/>
  <c r="CB403" s="1"/>
  <c r="CA403" s="1"/>
  <c r="BX404"/>
  <c r="BQ352"/>
  <c r="BT352" s="1"/>
  <c r="BS352" s="1"/>
  <c r="BP353"/>
  <c r="BI307"/>
  <c r="BL307" s="1"/>
  <c r="BK307" s="1"/>
  <c r="BH308"/>
  <c r="BA264"/>
  <c r="BD264" s="1"/>
  <c r="BC264" s="1"/>
  <c r="AZ265"/>
  <c r="AS215"/>
  <c r="AV215" s="1"/>
  <c r="AU215" s="1"/>
  <c r="AR216"/>
  <c r="AJ187"/>
  <c r="AK186"/>
  <c r="AN186" s="1"/>
  <c r="AM186" s="1"/>
  <c r="T136"/>
  <c r="X136" s="1"/>
  <c r="W136" s="1"/>
  <c r="S137"/>
  <c r="K141"/>
  <c r="L140"/>
  <c r="O141"/>
  <c r="N141" s="1"/>
  <c r="T122" i="3"/>
  <c r="V121"/>
  <c r="Z121" s="1"/>
  <c r="AC156" i="5" l="1"/>
  <c r="AF156" s="1"/>
  <c r="AE156" s="1"/>
  <c r="AB157"/>
  <c r="O120" i="8"/>
  <c r="N121"/>
  <c r="R121"/>
  <c r="Q121" s="1"/>
  <c r="A124"/>
  <c r="E123"/>
  <c r="CF460" i="5"/>
  <c r="CG459"/>
  <c r="CJ459" s="1"/>
  <c r="CI459" s="1"/>
  <c r="BX405"/>
  <c r="BY404"/>
  <c r="CB404" s="1"/>
  <c r="CA404" s="1"/>
  <c r="BP354"/>
  <c r="BQ353"/>
  <c r="BT353" s="1"/>
  <c r="BS353" s="1"/>
  <c r="BH309"/>
  <c r="BI308"/>
  <c r="BL308" s="1"/>
  <c r="BK308" s="1"/>
  <c r="AZ266"/>
  <c r="BA265"/>
  <c r="BD265" s="1"/>
  <c r="BC265" s="1"/>
  <c r="AR217"/>
  <c r="AS216"/>
  <c r="AV216" s="1"/>
  <c r="AU216" s="1"/>
  <c r="AJ188"/>
  <c r="AK187"/>
  <c r="AN187" s="1"/>
  <c r="AM187" s="1"/>
  <c r="T137"/>
  <c r="X137" s="1"/>
  <c r="W137" s="1"/>
  <c r="S138"/>
  <c r="K142"/>
  <c r="L141"/>
  <c r="O142"/>
  <c r="N142" s="1"/>
  <c r="T123" i="3"/>
  <c r="V122"/>
  <c r="Z122" s="1"/>
  <c r="AC157" i="5" l="1"/>
  <c r="AF157" s="1"/>
  <c r="AE157" s="1"/>
  <c r="AB158"/>
  <c r="N122" i="8"/>
  <c r="O121"/>
  <c r="R122"/>
  <c r="Q122" s="1"/>
  <c r="A125"/>
  <c r="E124"/>
  <c r="CG460" i="5"/>
  <c r="CJ460" s="1"/>
  <c r="CI460" s="1"/>
  <c r="CF461"/>
  <c r="BY405"/>
  <c r="CB405" s="1"/>
  <c r="CA405" s="1"/>
  <c r="BX406"/>
  <c r="BQ354"/>
  <c r="BT354" s="1"/>
  <c r="BS354" s="1"/>
  <c r="BP355"/>
  <c r="BI309"/>
  <c r="BL309" s="1"/>
  <c r="BK309" s="1"/>
  <c r="BH310"/>
  <c r="BA266"/>
  <c r="BD266" s="1"/>
  <c r="BC266" s="1"/>
  <c r="AZ267"/>
  <c r="AS217"/>
  <c r="AV217" s="1"/>
  <c r="AU217" s="1"/>
  <c r="AR218"/>
  <c r="AJ189"/>
  <c r="AK188"/>
  <c r="AN188" s="1"/>
  <c r="AM188" s="1"/>
  <c r="T138"/>
  <c r="X138" s="1"/>
  <c r="W138" s="1"/>
  <c r="S139"/>
  <c r="K143"/>
  <c r="L142"/>
  <c r="O143"/>
  <c r="N143" s="1"/>
  <c r="T124" i="3"/>
  <c r="V123"/>
  <c r="Z123" s="1"/>
  <c r="AC158" i="5" l="1"/>
  <c r="AF158" s="1"/>
  <c r="AE158" s="1"/>
  <c r="AB159"/>
  <c r="O122" i="8"/>
  <c r="N123"/>
  <c r="R123"/>
  <c r="Q123" s="1"/>
  <c r="A126"/>
  <c r="E125"/>
  <c r="CF462" i="5"/>
  <c r="CG461"/>
  <c r="CJ461" s="1"/>
  <c r="CI461" s="1"/>
  <c r="BX407"/>
  <c r="BY406"/>
  <c r="CB406" s="1"/>
  <c r="CA406" s="1"/>
  <c r="BP356"/>
  <c r="BQ355"/>
  <c r="BT355" s="1"/>
  <c r="BS355" s="1"/>
  <c r="BH311"/>
  <c r="BI310"/>
  <c r="BL310" s="1"/>
  <c r="BK310" s="1"/>
  <c r="AZ268"/>
  <c r="BA267"/>
  <c r="BD267" s="1"/>
  <c r="BC267" s="1"/>
  <c r="AR219"/>
  <c r="AS218"/>
  <c r="AV218" s="1"/>
  <c r="AU218" s="1"/>
  <c r="AJ190"/>
  <c r="AK189"/>
  <c r="AN189" s="1"/>
  <c r="AM189" s="1"/>
  <c r="T139"/>
  <c r="X139" s="1"/>
  <c r="W139" s="1"/>
  <c r="S140"/>
  <c r="K144"/>
  <c r="L143"/>
  <c r="O144"/>
  <c r="N144" s="1"/>
  <c r="T125" i="3"/>
  <c r="V124"/>
  <c r="Z124" s="1"/>
  <c r="AC159" i="5" l="1"/>
  <c r="AF159" s="1"/>
  <c r="AE159" s="1"/>
  <c r="AB160"/>
  <c r="R124" i="8"/>
  <c r="Q124" s="1"/>
  <c r="O123"/>
  <c r="N124"/>
  <c r="A127"/>
  <c r="E126"/>
  <c r="CG462" i="5"/>
  <c r="CJ462" s="1"/>
  <c r="CI462" s="1"/>
  <c r="CF463"/>
  <c r="BY407"/>
  <c r="CB407" s="1"/>
  <c r="CA407" s="1"/>
  <c r="BX408"/>
  <c r="BQ356"/>
  <c r="BT356" s="1"/>
  <c r="BS356" s="1"/>
  <c r="BP357"/>
  <c r="BI311"/>
  <c r="BL311" s="1"/>
  <c r="BK311" s="1"/>
  <c r="BH312"/>
  <c r="BA268"/>
  <c r="BD268" s="1"/>
  <c r="BC268" s="1"/>
  <c r="AZ269"/>
  <c r="AS219"/>
  <c r="AV219" s="1"/>
  <c r="AU219" s="1"/>
  <c r="AR220"/>
  <c r="AJ191"/>
  <c r="AK190"/>
  <c r="AN190" s="1"/>
  <c r="AM190" s="1"/>
  <c r="T140"/>
  <c r="X140" s="1"/>
  <c r="W140" s="1"/>
  <c r="S141"/>
  <c r="K145"/>
  <c r="L144"/>
  <c r="O145"/>
  <c r="N145" s="1"/>
  <c r="T126" i="3"/>
  <c r="V125"/>
  <c r="Z125" s="1"/>
  <c r="AC160" i="5" l="1"/>
  <c r="AF160" s="1"/>
  <c r="AE160" s="1"/>
  <c r="AB161"/>
  <c r="N125" i="8"/>
  <c r="O124"/>
  <c r="R125"/>
  <c r="Q125" s="1"/>
  <c r="A128"/>
  <c r="E127"/>
  <c r="CF464" i="5"/>
  <c r="CG463"/>
  <c r="CJ463" s="1"/>
  <c r="CI463" s="1"/>
  <c r="BX409"/>
  <c r="BY408"/>
  <c r="CB408" s="1"/>
  <c r="CA408" s="1"/>
  <c r="BP358"/>
  <c r="BQ357"/>
  <c r="BT357" s="1"/>
  <c r="BS357" s="1"/>
  <c r="BH313"/>
  <c r="BI312"/>
  <c r="BL312" s="1"/>
  <c r="BK312" s="1"/>
  <c r="AZ270"/>
  <c r="BA269"/>
  <c r="BD269" s="1"/>
  <c r="BC269" s="1"/>
  <c r="AR221"/>
  <c r="AS220"/>
  <c r="AV220" s="1"/>
  <c r="AU220" s="1"/>
  <c r="AJ192"/>
  <c r="AK191"/>
  <c r="AN191" s="1"/>
  <c r="AM191" s="1"/>
  <c r="T141"/>
  <c r="X141" s="1"/>
  <c r="W141" s="1"/>
  <c r="S142"/>
  <c r="K146"/>
  <c r="L145"/>
  <c r="O146"/>
  <c r="N146" s="1"/>
  <c r="T127" i="3"/>
  <c r="V126"/>
  <c r="Z126" s="1"/>
  <c r="AC161" i="5" l="1"/>
  <c r="AF161" s="1"/>
  <c r="AE161" s="1"/>
  <c r="AB162"/>
  <c r="O125" i="8"/>
  <c r="N126"/>
  <c r="R126"/>
  <c r="Q126" s="1"/>
  <c r="A129"/>
  <c r="E128"/>
  <c r="CG464" i="5"/>
  <c r="CJ464" s="1"/>
  <c r="CI464" s="1"/>
  <c r="CF465"/>
  <c r="BY409"/>
  <c r="CB409" s="1"/>
  <c r="CA409" s="1"/>
  <c r="BX410"/>
  <c r="BQ358"/>
  <c r="BT358" s="1"/>
  <c r="BS358" s="1"/>
  <c r="BP359"/>
  <c r="BI313"/>
  <c r="BL313" s="1"/>
  <c r="BK313" s="1"/>
  <c r="BH314"/>
  <c r="BA270"/>
  <c r="BD270" s="1"/>
  <c r="BC270" s="1"/>
  <c r="AZ271"/>
  <c r="AS221"/>
  <c r="AV221" s="1"/>
  <c r="AU221" s="1"/>
  <c r="AR222"/>
  <c r="AJ193"/>
  <c r="AK192"/>
  <c r="AN192" s="1"/>
  <c r="AM192" s="1"/>
  <c r="T142"/>
  <c r="X142" s="1"/>
  <c r="W142" s="1"/>
  <c r="S143"/>
  <c r="K147"/>
  <c r="L146"/>
  <c r="O147"/>
  <c r="N147" s="1"/>
  <c r="T128" i="3"/>
  <c r="V127"/>
  <c r="Z127" s="1"/>
  <c r="AC162" i="5" l="1"/>
  <c r="AF162" s="1"/>
  <c r="AE162" s="1"/>
  <c r="AB163"/>
  <c r="O126" i="8"/>
  <c r="N127"/>
  <c r="R127"/>
  <c r="Q127" s="1"/>
  <c r="A130"/>
  <c r="E129"/>
  <c r="CF466" i="5"/>
  <c r="CG465"/>
  <c r="CJ465" s="1"/>
  <c r="CI465" s="1"/>
  <c r="BX411"/>
  <c r="BY410"/>
  <c r="CB410" s="1"/>
  <c r="CA410" s="1"/>
  <c r="BP360"/>
  <c r="BQ359"/>
  <c r="BT359" s="1"/>
  <c r="BS359" s="1"/>
  <c r="BH315"/>
  <c r="BI314"/>
  <c r="BL314" s="1"/>
  <c r="BK314" s="1"/>
  <c r="AZ272"/>
  <c r="BA271"/>
  <c r="BD271" s="1"/>
  <c r="BC271" s="1"/>
  <c r="AR223"/>
  <c r="AS222"/>
  <c r="AV222" s="1"/>
  <c r="AU222" s="1"/>
  <c r="AJ194"/>
  <c r="AK193"/>
  <c r="AN193" s="1"/>
  <c r="AM193" s="1"/>
  <c r="T143"/>
  <c r="X143" s="1"/>
  <c r="W143" s="1"/>
  <c r="S144"/>
  <c r="K148"/>
  <c r="L147"/>
  <c r="O148"/>
  <c r="N148" s="1"/>
  <c r="T129" i="3"/>
  <c r="V128"/>
  <c r="Z128" s="1"/>
  <c r="AC163" i="5" l="1"/>
  <c r="AF163" s="1"/>
  <c r="AE163" s="1"/>
  <c r="AB164"/>
  <c r="O127" i="8"/>
  <c r="N128"/>
  <c r="R128"/>
  <c r="Q128" s="1"/>
  <c r="A131"/>
  <c r="E130"/>
  <c r="CG466" i="5"/>
  <c r="CJ466" s="1"/>
  <c r="CI466" s="1"/>
  <c r="CF467"/>
  <c r="BY411"/>
  <c r="CB411" s="1"/>
  <c r="CA411" s="1"/>
  <c r="BX412"/>
  <c r="BQ360"/>
  <c r="BT360" s="1"/>
  <c r="BS360" s="1"/>
  <c r="BP361"/>
  <c r="BI315"/>
  <c r="BL315" s="1"/>
  <c r="BK315" s="1"/>
  <c r="BH316"/>
  <c r="BA272"/>
  <c r="BD272" s="1"/>
  <c r="BC272" s="1"/>
  <c r="AZ273"/>
  <c r="AS223"/>
  <c r="AV223" s="1"/>
  <c r="AU223" s="1"/>
  <c r="AR224"/>
  <c r="AJ195"/>
  <c r="AK194"/>
  <c r="AN194" s="1"/>
  <c r="AM194" s="1"/>
  <c r="T144"/>
  <c r="X144" s="1"/>
  <c r="W144" s="1"/>
  <c r="S145"/>
  <c r="K149"/>
  <c r="L148"/>
  <c r="O149"/>
  <c r="N149" s="1"/>
  <c r="T130" i="3"/>
  <c r="V129"/>
  <c r="Z129" s="1"/>
  <c r="AC164" i="5" l="1"/>
  <c r="AF164" s="1"/>
  <c r="AE164" s="1"/>
  <c r="AB165"/>
  <c r="R129" i="8"/>
  <c r="Q129" s="1"/>
  <c r="O128"/>
  <c r="N129"/>
  <c r="A132"/>
  <c r="E131"/>
  <c r="CF468" i="5"/>
  <c r="CG467"/>
  <c r="CJ467" s="1"/>
  <c r="CI467" s="1"/>
  <c r="BX413"/>
  <c r="BY412"/>
  <c r="CB412" s="1"/>
  <c r="CA412" s="1"/>
  <c r="BP362"/>
  <c r="BQ361"/>
  <c r="BT361" s="1"/>
  <c r="BS361" s="1"/>
  <c r="BH317"/>
  <c r="BI316"/>
  <c r="BL316" s="1"/>
  <c r="BK316" s="1"/>
  <c r="AZ274"/>
  <c r="BA273"/>
  <c r="BD273" s="1"/>
  <c r="BC273" s="1"/>
  <c r="AR225"/>
  <c r="AS224"/>
  <c r="AV224" s="1"/>
  <c r="AU224" s="1"/>
  <c r="AJ196"/>
  <c r="AK195"/>
  <c r="AN195" s="1"/>
  <c r="AM195" s="1"/>
  <c r="T145"/>
  <c r="X145" s="1"/>
  <c r="W145" s="1"/>
  <c r="S146"/>
  <c r="K150"/>
  <c r="L149"/>
  <c r="O150"/>
  <c r="N150" s="1"/>
  <c r="T131" i="3"/>
  <c r="V130"/>
  <c r="Z130" s="1"/>
  <c r="AC165" i="5" l="1"/>
  <c r="AF165" s="1"/>
  <c r="AE165" s="1"/>
  <c r="AB166"/>
  <c r="N130" i="8"/>
  <c r="O129"/>
  <c r="R130"/>
  <c r="Q130" s="1"/>
  <c r="A133"/>
  <c r="E132"/>
  <c r="CG468" i="5"/>
  <c r="CJ468" s="1"/>
  <c r="CI468" s="1"/>
  <c r="CF469"/>
  <c r="BY413"/>
  <c r="CB413" s="1"/>
  <c r="CA413" s="1"/>
  <c r="BX414"/>
  <c r="BQ362"/>
  <c r="BT362" s="1"/>
  <c r="BS362" s="1"/>
  <c r="BP363"/>
  <c r="BI317"/>
  <c r="BL317" s="1"/>
  <c r="BK317" s="1"/>
  <c r="BH318"/>
  <c r="BA274"/>
  <c r="BD274" s="1"/>
  <c r="BC274" s="1"/>
  <c r="AZ275"/>
  <c r="AS225"/>
  <c r="AV225" s="1"/>
  <c r="AU225" s="1"/>
  <c r="AR226"/>
  <c r="AJ197"/>
  <c r="AK196"/>
  <c r="AN196" s="1"/>
  <c r="AM196" s="1"/>
  <c r="T146"/>
  <c r="X146" s="1"/>
  <c r="W146" s="1"/>
  <c r="S147"/>
  <c r="K151"/>
  <c r="L150"/>
  <c r="O151"/>
  <c r="N151" s="1"/>
  <c r="T132" i="3"/>
  <c r="V131"/>
  <c r="Z131" s="1"/>
  <c r="AC166" i="5" l="1"/>
  <c r="AF166" s="1"/>
  <c r="AE166" s="1"/>
  <c r="AB167"/>
  <c r="R131" i="8"/>
  <c r="Q131" s="1"/>
  <c r="N131"/>
  <c r="O130"/>
  <c r="A134"/>
  <c r="E133"/>
  <c r="CF470" i="5"/>
  <c r="CG469"/>
  <c r="CJ469" s="1"/>
  <c r="CI469" s="1"/>
  <c r="BX415"/>
  <c r="BY414"/>
  <c r="CB414" s="1"/>
  <c r="CA414" s="1"/>
  <c r="BP364"/>
  <c r="BQ363"/>
  <c r="BT363" s="1"/>
  <c r="BS363" s="1"/>
  <c r="BH319"/>
  <c r="BI318"/>
  <c r="BL318" s="1"/>
  <c r="BK318" s="1"/>
  <c r="AZ276"/>
  <c r="BA275"/>
  <c r="BD275" s="1"/>
  <c r="BC275" s="1"/>
  <c r="AR227"/>
  <c r="AS226"/>
  <c r="AV226" s="1"/>
  <c r="AU226" s="1"/>
  <c r="AJ198"/>
  <c r="AK197"/>
  <c r="AN197" s="1"/>
  <c r="AM197" s="1"/>
  <c r="T147"/>
  <c r="X147" s="1"/>
  <c r="W147" s="1"/>
  <c r="S148"/>
  <c r="K152"/>
  <c r="L151"/>
  <c r="O152"/>
  <c r="N152" s="1"/>
  <c r="T133" i="3"/>
  <c r="V132"/>
  <c r="Z132" s="1"/>
  <c r="AC167" i="5" l="1"/>
  <c r="AF167" s="1"/>
  <c r="AE167" s="1"/>
  <c r="AB168"/>
  <c r="R132" i="8"/>
  <c r="Q132" s="1"/>
  <c r="N132"/>
  <c r="O131"/>
  <c r="A135"/>
  <c r="E134"/>
  <c r="CG470" i="5"/>
  <c r="CJ470" s="1"/>
  <c r="CI470" s="1"/>
  <c r="CF471"/>
  <c r="BY415"/>
  <c r="CB415" s="1"/>
  <c r="CA415" s="1"/>
  <c r="BX416"/>
  <c r="BQ364"/>
  <c r="BT364" s="1"/>
  <c r="BS364" s="1"/>
  <c r="BP365"/>
  <c r="BI319"/>
  <c r="BL319" s="1"/>
  <c r="BK319" s="1"/>
  <c r="BH320"/>
  <c r="BA276"/>
  <c r="BD276" s="1"/>
  <c r="BC276" s="1"/>
  <c r="AZ277"/>
  <c r="AS227"/>
  <c r="AV227" s="1"/>
  <c r="AU227" s="1"/>
  <c r="AR228"/>
  <c r="AJ199"/>
  <c r="AK198"/>
  <c r="AN198" s="1"/>
  <c r="AM198" s="1"/>
  <c r="T148"/>
  <c r="X148" s="1"/>
  <c r="W148" s="1"/>
  <c r="S149"/>
  <c r="K153"/>
  <c r="L152"/>
  <c r="O153"/>
  <c r="N153" s="1"/>
  <c r="T134" i="3"/>
  <c r="V133"/>
  <c r="Z133" s="1"/>
  <c r="AC168" i="5" l="1"/>
  <c r="AF168" s="1"/>
  <c r="AE168" s="1"/>
  <c r="AB169"/>
  <c r="N133" i="8"/>
  <c r="O132"/>
  <c r="R133"/>
  <c r="Q133" s="1"/>
  <c r="A136"/>
  <c r="E135"/>
  <c r="CF472" i="5"/>
  <c r="CG471"/>
  <c r="CJ471" s="1"/>
  <c r="CI471" s="1"/>
  <c r="BX417"/>
  <c r="BY416"/>
  <c r="CB416" s="1"/>
  <c r="CA416" s="1"/>
  <c r="BP366"/>
  <c r="BQ365"/>
  <c r="BT365" s="1"/>
  <c r="BS365" s="1"/>
  <c r="BH321"/>
  <c r="BI320"/>
  <c r="BL320" s="1"/>
  <c r="BK320" s="1"/>
  <c r="AZ278"/>
  <c r="BA277"/>
  <c r="BD277" s="1"/>
  <c r="BC277" s="1"/>
  <c r="AR229"/>
  <c r="AS228"/>
  <c r="AV228" s="1"/>
  <c r="AU228" s="1"/>
  <c r="AJ200"/>
  <c r="AK199"/>
  <c r="AN199" s="1"/>
  <c r="AM199" s="1"/>
  <c r="T149"/>
  <c r="X149" s="1"/>
  <c r="W149" s="1"/>
  <c r="S150"/>
  <c r="K154"/>
  <c r="L153"/>
  <c r="O154"/>
  <c r="N154" s="1"/>
  <c r="T135" i="3"/>
  <c r="V134"/>
  <c r="Z134" s="1"/>
  <c r="AC169" i="5" l="1"/>
  <c r="AF169" s="1"/>
  <c r="AE169" s="1"/>
  <c r="AB170"/>
  <c r="N134" i="8"/>
  <c r="O133"/>
  <c r="R134"/>
  <c r="Q134" s="1"/>
  <c r="A137"/>
  <c r="E136"/>
  <c r="CG472" i="5"/>
  <c r="CJ472" s="1"/>
  <c r="CI472" s="1"/>
  <c r="CF473"/>
  <c r="BY417"/>
  <c r="CB417" s="1"/>
  <c r="CA417" s="1"/>
  <c r="BX418"/>
  <c r="BQ366"/>
  <c r="BT366" s="1"/>
  <c r="BS366" s="1"/>
  <c r="BP367"/>
  <c r="BI321"/>
  <c r="BL321" s="1"/>
  <c r="BK321" s="1"/>
  <c r="BH322"/>
  <c r="BA278"/>
  <c r="BD278" s="1"/>
  <c r="BC278" s="1"/>
  <c r="AZ279"/>
  <c r="AS229"/>
  <c r="AV229" s="1"/>
  <c r="AU229" s="1"/>
  <c r="AR230"/>
  <c r="AJ201"/>
  <c r="AK200"/>
  <c r="AN200" s="1"/>
  <c r="AM200" s="1"/>
  <c r="T150"/>
  <c r="X150" s="1"/>
  <c r="W150" s="1"/>
  <c r="S151"/>
  <c r="K155"/>
  <c r="L154"/>
  <c r="O155"/>
  <c r="N155" s="1"/>
  <c r="T136" i="3"/>
  <c r="V135"/>
  <c r="Z135" s="1"/>
  <c r="AC170" i="5" l="1"/>
  <c r="AF170" s="1"/>
  <c r="AE170" s="1"/>
  <c r="AB171"/>
  <c r="R135" i="8"/>
  <c r="Q135" s="1"/>
  <c r="O134"/>
  <c r="N135"/>
  <c r="A138"/>
  <c r="E137"/>
  <c r="CF474" i="5"/>
  <c r="CG473"/>
  <c r="CJ473" s="1"/>
  <c r="CI473" s="1"/>
  <c r="BX419"/>
  <c r="BY418"/>
  <c r="CB418" s="1"/>
  <c r="CA418" s="1"/>
  <c r="BP368"/>
  <c r="BQ367"/>
  <c r="BT367" s="1"/>
  <c r="BS367" s="1"/>
  <c r="BH323"/>
  <c r="BI322"/>
  <c r="BL322" s="1"/>
  <c r="BK322" s="1"/>
  <c r="AZ280"/>
  <c r="BA279"/>
  <c r="BD279" s="1"/>
  <c r="BC279" s="1"/>
  <c r="AR231"/>
  <c r="AS230"/>
  <c r="AV230" s="1"/>
  <c r="AU230" s="1"/>
  <c r="AJ202"/>
  <c r="AK201"/>
  <c r="AN201" s="1"/>
  <c r="AM201" s="1"/>
  <c r="T151"/>
  <c r="X151" s="1"/>
  <c r="W151" s="1"/>
  <c r="S152"/>
  <c r="K156"/>
  <c r="L155"/>
  <c r="O156"/>
  <c r="N156" s="1"/>
  <c r="T137" i="3"/>
  <c r="V136"/>
  <c r="Z136" s="1"/>
  <c r="AC171" i="5" l="1"/>
  <c r="AF171" s="1"/>
  <c r="AE171" s="1"/>
  <c r="AB172"/>
  <c r="R136" i="8"/>
  <c r="Q136" s="1"/>
  <c r="O135"/>
  <c r="N136"/>
  <c r="A139"/>
  <c r="E138"/>
  <c r="CG474" i="5"/>
  <c r="CJ474" s="1"/>
  <c r="CI474" s="1"/>
  <c r="CF475"/>
  <c r="BY419"/>
  <c r="CB419" s="1"/>
  <c r="CA419" s="1"/>
  <c r="BX420"/>
  <c r="BQ368"/>
  <c r="BT368" s="1"/>
  <c r="BS368" s="1"/>
  <c r="BP369"/>
  <c r="BI323"/>
  <c r="BL323" s="1"/>
  <c r="BK323" s="1"/>
  <c r="BH324"/>
  <c r="BA280"/>
  <c r="BD280" s="1"/>
  <c r="BC280" s="1"/>
  <c r="AZ281"/>
  <c r="AS231"/>
  <c r="AV231" s="1"/>
  <c r="AU231" s="1"/>
  <c r="AR232"/>
  <c r="AJ203"/>
  <c r="AK202"/>
  <c r="AN202" s="1"/>
  <c r="AM202" s="1"/>
  <c r="T152"/>
  <c r="X152" s="1"/>
  <c r="W152" s="1"/>
  <c r="S153"/>
  <c r="K157"/>
  <c r="L156"/>
  <c r="O157"/>
  <c r="N157" s="1"/>
  <c r="T138" i="3"/>
  <c r="V137"/>
  <c r="Z137" s="1"/>
  <c r="AC172" i="5" l="1"/>
  <c r="AF172" s="1"/>
  <c r="AE172" s="1"/>
  <c r="AB173"/>
  <c r="N137" i="8"/>
  <c r="O136"/>
  <c r="R137"/>
  <c r="Q137" s="1"/>
  <c r="A140"/>
  <c r="E139"/>
  <c r="CF476" i="5"/>
  <c r="CG475"/>
  <c r="CJ475" s="1"/>
  <c r="CI475" s="1"/>
  <c r="BX421"/>
  <c r="BY420"/>
  <c r="CB420" s="1"/>
  <c r="CA420" s="1"/>
  <c r="BP370"/>
  <c r="BQ369"/>
  <c r="BT369" s="1"/>
  <c r="BS369" s="1"/>
  <c r="BH325"/>
  <c r="BI324"/>
  <c r="BL324" s="1"/>
  <c r="BK324" s="1"/>
  <c r="AZ282"/>
  <c r="BA281"/>
  <c r="BD281" s="1"/>
  <c r="BC281" s="1"/>
  <c r="AR233"/>
  <c r="AS232"/>
  <c r="AV232" s="1"/>
  <c r="AU232" s="1"/>
  <c r="AJ204"/>
  <c r="AK203"/>
  <c r="AN203" s="1"/>
  <c r="AM203" s="1"/>
  <c r="T153"/>
  <c r="X153" s="1"/>
  <c r="W153" s="1"/>
  <c r="S154"/>
  <c r="K158"/>
  <c r="L157"/>
  <c r="O158"/>
  <c r="N158" s="1"/>
  <c r="T139" i="3"/>
  <c r="V138"/>
  <c r="Z138" s="1"/>
  <c r="AC173" i="5" l="1"/>
  <c r="AF173" s="1"/>
  <c r="AE173" s="1"/>
  <c r="AB174"/>
  <c r="R138" i="8"/>
  <c r="Q138" s="1"/>
  <c r="O137"/>
  <c r="N138"/>
  <c r="A141"/>
  <c r="E140"/>
  <c r="CG476" i="5"/>
  <c r="CJ476" s="1"/>
  <c r="CI476" s="1"/>
  <c r="CF477"/>
  <c r="BY421"/>
  <c r="CB421" s="1"/>
  <c r="CA421" s="1"/>
  <c r="BX422"/>
  <c r="BQ370"/>
  <c r="BT370" s="1"/>
  <c r="BS370" s="1"/>
  <c r="BP371"/>
  <c r="BI325"/>
  <c r="BL325" s="1"/>
  <c r="BK325" s="1"/>
  <c r="BH326"/>
  <c r="BA282"/>
  <c r="BD282" s="1"/>
  <c r="BC282" s="1"/>
  <c r="AZ283"/>
  <c r="AS233"/>
  <c r="AV233" s="1"/>
  <c r="AU233" s="1"/>
  <c r="AR234"/>
  <c r="AJ205"/>
  <c r="AK204"/>
  <c r="AN204" s="1"/>
  <c r="AM204" s="1"/>
  <c r="T154"/>
  <c r="X154" s="1"/>
  <c r="W154" s="1"/>
  <c r="S155"/>
  <c r="K159"/>
  <c r="L158"/>
  <c r="O159"/>
  <c r="N159" s="1"/>
  <c r="T140" i="3"/>
  <c r="V139"/>
  <c r="Z139" s="1"/>
  <c r="AC174" i="5" l="1"/>
  <c r="AF174" s="1"/>
  <c r="AE174" s="1"/>
  <c r="AB175"/>
  <c r="R139" i="8"/>
  <c r="Q139" s="1"/>
  <c r="O138"/>
  <c r="N139"/>
  <c r="A142"/>
  <c r="E141"/>
  <c r="CF478" i="5"/>
  <c r="CG477"/>
  <c r="CJ477" s="1"/>
  <c r="CI477" s="1"/>
  <c r="BX423"/>
  <c r="BY422"/>
  <c r="CB422" s="1"/>
  <c r="CA422" s="1"/>
  <c r="BP372"/>
  <c r="BQ371"/>
  <c r="BT371" s="1"/>
  <c r="BS371" s="1"/>
  <c r="BH327"/>
  <c r="BI326"/>
  <c r="BL326" s="1"/>
  <c r="BK326" s="1"/>
  <c r="AZ284"/>
  <c r="BA283"/>
  <c r="BD283" s="1"/>
  <c r="BC283" s="1"/>
  <c r="AR235"/>
  <c r="AS234"/>
  <c r="AV234" s="1"/>
  <c r="AU234" s="1"/>
  <c r="AJ206"/>
  <c r="AK205"/>
  <c r="AN205" s="1"/>
  <c r="AM205" s="1"/>
  <c r="T155"/>
  <c r="X155" s="1"/>
  <c r="W155" s="1"/>
  <c r="S156"/>
  <c r="K160"/>
  <c r="L159"/>
  <c r="O160"/>
  <c r="N160" s="1"/>
  <c r="T141" i="3"/>
  <c r="V140"/>
  <c r="Z140" s="1"/>
  <c r="AC175" i="5" l="1"/>
  <c r="AF175" s="1"/>
  <c r="AE175" s="1"/>
  <c r="AB176"/>
  <c r="R140" i="8"/>
  <c r="Q140" s="1"/>
  <c r="N140"/>
  <c r="O139"/>
  <c r="A143"/>
  <c r="E142"/>
  <c r="CG478" i="5"/>
  <c r="CJ478" s="1"/>
  <c r="CI478" s="1"/>
  <c r="CF479"/>
  <c r="BY423"/>
  <c r="CB423" s="1"/>
  <c r="CA423" s="1"/>
  <c r="BX424"/>
  <c r="BQ372"/>
  <c r="BT372" s="1"/>
  <c r="BS372" s="1"/>
  <c r="BP373"/>
  <c r="BI327"/>
  <c r="BL327" s="1"/>
  <c r="BK327" s="1"/>
  <c r="BH328"/>
  <c r="BA284"/>
  <c r="BD284" s="1"/>
  <c r="BC284" s="1"/>
  <c r="AZ285"/>
  <c r="AS235"/>
  <c r="AV235" s="1"/>
  <c r="AU235" s="1"/>
  <c r="AR236"/>
  <c r="AJ207"/>
  <c r="AK206"/>
  <c r="AN206" s="1"/>
  <c r="AM206" s="1"/>
  <c r="T156"/>
  <c r="X156" s="1"/>
  <c r="W156" s="1"/>
  <c r="S157"/>
  <c r="K161"/>
  <c r="L160"/>
  <c r="O161"/>
  <c r="N161" s="1"/>
  <c r="T142" i="3"/>
  <c r="V141"/>
  <c r="Z141" s="1"/>
  <c r="AC176" i="5" l="1"/>
  <c r="AF176" s="1"/>
  <c r="AE176" s="1"/>
  <c r="AB177"/>
  <c r="N141" i="8"/>
  <c r="O140"/>
  <c r="R141"/>
  <c r="Q141" s="1"/>
  <c r="A144"/>
  <c r="E143"/>
  <c r="CF480" i="5"/>
  <c r="CG479"/>
  <c r="CJ479" s="1"/>
  <c r="CI479" s="1"/>
  <c r="BX425"/>
  <c r="BY424"/>
  <c r="CB424" s="1"/>
  <c r="CA424" s="1"/>
  <c r="BP374"/>
  <c r="BQ373"/>
  <c r="BT373" s="1"/>
  <c r="BS373" s="1"/>
  <c r="BH329"/>
  <c r="BI328"/>
  <c r="BL328" s="1"/>
  <c r="BK328" s="1"/>
  <c r="AZ286"/>
  <c r="BA285"/>
  <c r="BD285" s="1"/>
  <c r="BC285" s="1"/>
  <c r="AR237"/>
  <c r="AS236"/>
  <c r="AV236" s="1"/>
  <c r="AU236" s="1"/>
  <c r="AJ208"/>
  <c r="AK207"/>
  <c r="AN207" s="1"/>
  <c r="AM207" s="1"/>
  <c r="T157"/>
  <c r="X157" s="1"/>
  <c r="W157" s="1"/>
  <c r="S158"/>
  <c r="K162"/>
  <c r="L161"/>
  <c r="O162"/>
  <c r="N162" s="1"/>
  <c r="T143" i="3"/>
  <c r="V142"/>
  <c r="Z142" s="1"/>
  <c r="AC177" i="5" l="1"/>
  <c r="AF177" s="1"/>
  <c r="AE177" s="1"/>
  <c r="AB178"/>
  <c r="N142" i="8"/>
  <c r="O141"/>
  <c r="R142"/>
  <c r="Q142" s="1"/>
  <c r="A145"/>
  <c r="E144"/>
  <c r="CG480" i="5"/>
  <c r="CJ480" s="1"/>
  <c r="CI480" s="1"/>
  <c r="CF481"/>
  <c r="BY425"/>
  <c r="CB425" s="1"/>
  <c r="CA425" s="1"/>
  <c r="BX426"/>
  <c r="BQ374"/>
  <c r="BT374" s="1"/>
  <c r="BS374" s="1"/>
  <c r="BP375"/>
  <c r="BI329"/>
  <c r="BL329" s="1"/>
  <c r="BK329" s="1"/>
  <c r="BH330"/>
  <c r="BA286"/>
  <c r="BD286" s="1"/>
  <c r="BC286" s="1"/>
  <c r="AZ287"/>
  <c r="AS237"/>
  <c r="AV237" s="1"/>
  <c r="AU237" s="1"/>
  <c r="AR238"/>
  <c r="AJ209"/>
  <c r="AK208"/>
  <c r="AN208" s="1"/>
  <c r="AM208" s="1"/>
  <c r="T158"/>
  <c r="X158" s="1"/>
  <c r="W158" s="1"/>
  <c r="S159"/>
  <c r="K163"/>
  <c r="L162"/>
  <c r="O163"/>
  <c r="N163" s="1"/>
  <c r="T144" i="3"/>
  <c r="V143"/>
  <c r="Z143" s="1"/>
  <c r="AC178" i="5" l="1"/>
  <c r="AF178" s="1"/>
  <c r="AE178" s="1"/>
  <c r="AB179"/>
  <c r="R143" i="8"/>
  <c r="Q143" s="1"/>
  <c r="O142"/>
  <c r="N143"/>
  <c r="A146"/>
  <c r="E145"/>
  <c r="CF482" i="5"/>
  <c r="CG481"/>
  <c r="CJ481" s="1"/>
  <c r="CI481" s="1"/>
  <c r="BX427"/>
  <c r="BY426"/>
  <c r="CB426" s="1"/>
  <c r="CA426" s="1"/>
  <c r="BP376"/>
  <c r="BQ375"/>
  <c r="BT375" s="1"/>
  <c r="BS375" s="1"/>
  <c r="BH331"/>
  <c r="BI330"/>
  <c r="BL330" s="1"/>
  <c r="BK330" s="1"/>
  <c r="AZ288"/>
  <c r="BA287"/>
  <c r="BD287" s="1"/>
  <c r="BC287" s="1"/>
  <c r="AR239"/>
  <c r="AS238"/>
  <c r="AV238" s="1"/>
  <c r="AU238" s="1"/>
  <c r="AJ210"/>
  <c r="AK209"/>
  <c r="AN209" s="1"/>
  <c r="AM209" s="1"/>
  <c r="T159"/>
  <c r="X159" s="1"/>
  <c r="W159" s="1"/>
  <c r="S160"/>
  <c r="K164"/>
  <c r="L163"/>
  <c r="O164"/>
  <c r="N164" s="1"/>
  <c r="T145" i="3"/>
  <c r="V144"/>
  <c r="Z144" s="1"/>
  <c r="AC179" i="5" l="1"/>
  <c r="AF179" s="1"/>
  <c r="AE179" s="1"/>
  <c r="AB180"/>
  <c r="N144" i="8"/>
  <c r="O143"/>
  <c r="R144"/>
  <c r="Q144" s="1"/>
  <c r="A147"/>
  <c r="E146"/>
  <c r="CG482" i="5"/>
  <c r="CJ482" s="1"/>
  <c r="CI482" s="1"/>
  <c r="CF483"/>
  <c r="BY427"/>
  <c r="CB427" s="1"/>
  <c r="CA427" s="1"/>
  <c r="BX428"/>
  <c r="BQ376"/>
  <c r="BT376" s="1"/>
  <c r="BS376" s="1"/>
  <c r="BP377"/>
  <c r="BI331"/>
  <c r="BL331" s="1"/>
  <c r="BK331" s="1"/>
  <c r="BH332"/>
  <c r="BA288"/>
  <c r="BD288" s="1"/>
  <c r="BC288" s="1"/>
  <c r="AZ289"/>
  <c r="AS239"/>
  <c r="AV239" s="1"/>
  <c r="AU239" s="1"/>
  <c r="AR240"/>
  <c r="AJ211"/>
  <c r="AK210"/>
  <c r="AN210" s="1"/>
  <c r="AM210" s="1"/>
  <c r="T160"/>
  <c r="X160" s="1"/>
  <c r="W160" s="1"/>
  <c r="S161"/>
  <c r="K165"/>
  <c r="L164"/>
  <c r="O165"/>
  <c r="N165" s="1"/>
  <c r="T146" i="3"/>
  <c r="V145"/>
  <c r="Z145" s="1"/>
  <c r="AC180" i="5" l="1"/>
  <c r="AF180" s="1"/>
  <c r="AE180" s="1"/>
  <c r="AB181"/>
  <c r="N145" i="8"/>
  <c r="O144"/>
  <c r="R145"/>
  <c r="Q145" s="1"/>
  <c r="A148"/>
  <c r="E147"/>
  <c r="CF484" i="5"/>
  <c r="CG483"/>
  <c r="CJ483" s="1"/>
  <c r="CI483" s="1"/>
  <c r="BX429"/>
  <c r="BY428"/>
  <c r="CB428" s="1"/>
  <c r="CA428" s="1"/>
  <c r="BP378"/>
  <c r="BQ377"/>
  <c r="BT377" s="1"/>
  <c r="BS377" s="1"/>
  <c r="BH333"/>
  <c r="BI332"/>
  <c r="BL332" s="1"/>
  <c r="BK332" s="1"/>
  <c r="AZ290"/>
  <c r="BA289"/>
  <c r="BD289" s="1"/>
  <c r="BC289" s="1"/>
  <c r="AR241"/>
  <c r="AS240"/>
  <c r="AV240" s="1"/>
  <c r="AU240" s="1"/>
  <c r="AJ212"/>
  <c r="AK211"/>
  <c r="AN211" s="1"/>
  <c r="AM211" s="1"/>
  <c r="T161"/>
  <c r="X161" s="1"/>
  <c r="W161" s="1"/>
  <c r="S162"/>
  <c r="K166"/>
  <c r="L165"/>
  <c r="O166"/>
  <c r="N166" s="1"/>
  <c r="T147" i="3"/>
  <c r="V146"/>
  <c r="Z146" s="1"/>
  <c r="AC181" i="5" l="1"/>
  <c r="AF181" s="1"/>
  <c r="AE181" s="1"/>
  <c r="AB182"/>
  <c r="R146" i="8"/>
  <c r="Q146" s="1"/>
  <c r="O145"/>
  <c r="N146"/>
  <c r="A149"/>
  <c r="E148"/>
  <c r="CG484" i="5"/>
  <c r="CJ484" s="1"/>
  <c r="CI484" s="1"/>
  <c r="CF485"/>
  <c r="BY429"/>
  <c r="CB429" s="1"/>
  <c r="CA429" s="1"/>
  <c r="BX430"/>
  <c r="BQ378"/>
  <c r="BT378" s="1"/>
  <c r="BS378" s="1"/>
  <c r="BP379"/>
  <c r="BI333"/>
  <c r="BL333" s="1"/>
  <c r="BK333" s="1"/>
  <c r="BH334"/>
  <c r="BA290"/>
  <c r="BD290" s="1"/>
  <c r="BC290" s="1"/>
  <c r="AZ291"/>
  <c r="AS241"/>
  <c r="AV241" s="1"/>
  <c r="AU241" s="1"/>
  <c r="AR242"/>
  <c r="AJ213"/>
  <c r="AK212"/>
  <c r="AN212" s="1"/>
  <c r="AM212" s="1"/>
  <c r="T162"/>
  <c r="X162" s="1"/>
  <c r="W162" s="1"/>
  <c r="S163"/>
  <c r="K167"/>
  <c r="L166"/>
  <c r="O167"/>
  <c r="N167" s="1"/>
  <c r="T148" i="3"/>
  <c r="V147"/>
  <c r="Z147" s="1"/>
  <c r="AC182" i="5" l="1"/>
  <c r="AF182" s="1"/>
  <c r="AE182" s="1"/>
  <c r="AB183"/>
  <c r="R147" i="8"/>
  <c r="Q147" s="1"/>
  <c r="N147"/>
  <c r="O146"/>
  <c r="A150"/>
  <c r="E149"/>
  <c r="CF486" i="5"/>
  <c r="CG485"/>
  <c r="CJ485" s="1"/>
  <c r="CI485" s="1"/>
  <c r="BX431"/>
  <c r="BY430"/>
  <c r="CB430" s="1"/>
  <c r="CA430" s="1"/>
  <c r="BP380"/>
  <c r="BQ379"/>
  <c r="BT379" s="1"/>
  <c r="BS379" s="1"/>
  <c r="BH335"/>
  <c r="BI334"/>
  <c r="BL334" s="1"/>
  <c r="BK334" s="1"/>
  <c r="AZ292"/>
  <c r="BA291"/>
  <c r="BD291" s="1"/>
  <c r="BC291" s="1"/>
  <c r="AR243"/>
  <c r="AS242"/>
  <c r="AV242" s="1"/>
  <c r="AU242" s="1"/>
  <c r="AJ214"/>
  <c r="AK213"/>
  <c r="AN213" s="1"/>
  <c r="AM213" s="1"/>
  <c r="T163"/>
  <c r="X163" s="1"/>
  <c r="W163" s="1"/>
  <c r="S164"/>
  <c r="K168"/>
  <c r="L167"/>
  <c r="O168"/>
  <c r="N168" s="1"/>
  <c r="T149" i="3"/>
  <c r="V148"/>
  <c r="Z148" s="1"/>
  <c r="AC183" i="5" l="1"/>
  <c r="AF183" s="1"/>
  <c r="AE183" s="1"/>
  <c r="AB184"/>
  <c r="R148" i="8"/>
  <c r="Q148" s="1"/>
  <c r="O147"/>
  <c r="N148"/>
  <c r="A151"/>
  <c r="E150"/>
  <c r="CG486" i="5"/>
  <c r="CJ486" s="1"/>
  <c r="CI486" s="1"/>
  <c r="CF487"/>
  <c r="BY431"/>
  <c r="CB431" s="1"/>
  <c r="CA431" s="1"/>
  <c r="BX432"/>
  <c r="BQ380"/>
  <c r="BT380" s="1"/>
  <c r="BS380" s="1"/>
  <c r="BP381"/>
  <c r="BI335"/>
  <c r="BL335" s="1"/>
  <c r="BK335" s="1"/>
  <c r="BH336"/>
  <c r="BA292"/>
  <c r="BD292" s="1"/>
  <c r="BC292" s="1"/>
  <c r="AZ293"/>
  <c r="AS243"/>
  <c r="AV243" s="1"/>
  <c r="AU243" s="1"/>
  <c r="AR244"/>
  <c r="AJ215"/>
  <c r="AK214"/>
  <c r="AN214" s="1"/>
  <c r="AM214" s="1"/>
  <c r="T164"/>
  <c r="X164" s="1"/>
  <c r="W164" s="1"/>
  <c r="S165"/>
  <c r="K169"/>
  <c r="L168"/>
  <c r="O169"/>
  <c r="N169" s="1"/>
  <c r="T150" i="3"/>
  <c r="V149"/>
  <c r="Z149" s="1"/>
  <c r="AC184" i="5" l="1"/>
  <c r="AF184" s="1"/>
  <c r="AE184" s="1"/>
  <c r="AB185"/>
  <c r="N149" i="8"/>
  <c r="O148"/>
  <c r="R149"/>
  <c r="Q149" s="1"/>
  <c r="A152"/>
  <c r="E151"/>
  <c r="CF488" i="5"/>
  <c r="CG487"/>
  <c r="CJ487" s="1"/>
  <c r="CI487" s="1"/>
  <c r="BX433"/>
  <c r="BY432"/>
  <c r="CB432" s="1"/>
  <c r="CA432" s="1"/>
  <c r="BP382"/>
  <c r="BQ381"/>
  <c r="BT381" s="1"/>
  <c r="BS381" s="1"/>
  <c r="BH337"/>
  <c r="BI336"/>
  <c r="BL336" s="1"/>
  <c r="BK336" s="1"/>
  <c r="AZ294"/>
  <c r="BA293"/>
  <c r="BD293" s="1"/>
  <c r="BC293" s="1"/>
  <c r="AR245"/>
  <c r="AS244"/>
  <c r="AV244" s="1"/>
  <c r="AU244" s="1"/>
  <c r="AJ216"/>
  <c r="AK215"/>
  <c r="AN215" s="1"/>
  <c r="AM215" s="1"/>
  <c r="T165"/>
  <c r="X165" s="1"/>
  <c r="W165" s="1"/>
  <c r="S166"/>
  <c r="K170"/>
  <c r="L169"/>
  <c r="O170"/>
  <c r="N170" s="1"/>
  <c r="T151" i="3"/>
  <c r="V150"/>
  <c r="Z150" s="1"/>
  <c r="AC185" i="5" l="1"/>
  <c r="AF185" s="1"/>
  <c r="AE185" s="1"/>
  <c r="AB186"/>
  <c r="O149" i="8"/>
  <c r="N150"/>
  <c r="R150"/>
  <c r="Q150" s="1"/>
  <c r="A153"/>
  <c r="E152"/>
  <c r="CG488" i="5"/>
  <c r="CJ488" s="1"/>
  <c r="CI488" s="1"/>
  <c r="CF489"/>
  <c r="BY433"/>
  <c r="CB433" s="1"/>
  <c r="CA433" s="1"/>
  <c r="BX434"/>
  <c r="BQ382"/>
  <c r="BT382" s="1"/>
  <c r="BS382" s="1"/>
  <c r="BP383"/>
  <c r="BI337"/>
  <c r="BL337" s="1"/>
  <c r="BK337" s="1"/>
  <c r="BH338"/>
  <c r="BA294"/>
  <c r="BD294" s="1"/>
  <c r="BC294" s="1"/>
  <c r="AZ295"/>
  <c r="AS245"/>
  <c r="AV245" s="1"/>
  <c r="AU245" s="1"/>
  <c r="AR246"/>
  <c r="AJ217"/>
  <c r="AK216"/>
  <c r="AN216" s="1"/>
  <c r="AM216" s="1"/>
  <c r="T166"/>
  <c r="X166" s="1"/>
  <c r="W166" s="1"/>
  <c r="S167"/>
  <c r="K171"/>
  <c r="L170"/>
  <c r="O171"/>
  <c r="N171" s="1"/>
  <c r="T152" i="3"/>
  <c r="V151"/>
  <c r="Z151" s="1"/>
  <c r="AC186" i="5" l="1"/>
  <c r="AF186" s="1"/>
  <c r="AE186" s="1"/>
  <c r="AB187"/>
  <c r="R151" i="8"/>
  <c r="Q151" s="1"/>
  <c r="N151"/>
  <c r="O150"/>
  <c r="A154"/>
  <c r="E153"/>
  <c r="CF490" i="5"/>
  <c r="CG489"/>
  <c r="CJ489" s="1"/>
  <c r="CI489" s="1"/>
  <c r="BX435"/>
  <c r="BY434"/>
  <c r="CB434" s="1"/>
  <c r="CA434" s="1"/>
  <c r="BP384"/>
  <c r="BQ383"/>
  <c r="BT383" s="1"/>
  <c r="BS383" s="1"/>
  <c r="BH339"/>
  <c r="BI338"/>
  <c r="BL338" s="1"/>
  <c r="BK338" s="1"/>
  <c r="AZ296"/>
  <c r="BA295"/>
  <c r="BD295" s="1"/>
  <c r="BC295" s="1"/>
  <c r="AR247"/>
  <c r="AS246"/>
  <c r="AV246" s="1"/>
  <c r="AU246" s="1"/>
  <c r="AJ218"/>
  <c r="AK217"/>
  <c r="AN217" s="1"/>
  <c r="AM217" s="1"/>
  <c r="T167"/>
  <c r="X167" s="1"/>
  <c r="W167" s="1"/>
  <c r="S168"/>
  <c r="K172"/>
  <c r="L171"/>
  <c r="O172"/>
  <c r="N172" s="1"/>
  <c r="T153" i="3"/>
  <c r="V152"/>
  <c r="Z152" s="1"/>
  <c r="AC187" i="5" l="1"/>
  <c r="AF187" s="1"/>
  <c r="AE187" s="1"/>
  <c r="AB188"/>
  <c r="R152" i="8"/>
  <c r="Q152" s="1"/>
  <c r="N152"/>
  <c r="O151"/>
  <c r="A155"/>
  <c r="E154"/>
  <c r="CG490" i="5"/>
  <c r="CJ490" s="1"/>
  <c r="CI490" s="1"/>
  <c r="CF491"/>
  <c r="BY435"/>
  <c r="CB435" s="1"/>
  <c r="CA435" s="1"/>
  <c r="BX436"/>
  <c r="BQ384"/>
  <c r="BT384" s="1"/>
  <c r="BS384" s="1"/>
  <c r="BP385"/>
  <c r="BI339"/>
  <c r="BL339" s="1"/>
  <c r="BK339" s="1"/>
  <c r="BH340"/>
  <c r="BA296"/>
  <c r="BD296" s="1"/>
  <c r="BC296" s="1"/>
  <c r="AZ297"/>
  <c r="AS247"/>
  <c r="AV247" s="1"/>
  <c r="AU247" s="1"/>
  <c r="AR248"/>
  <c r="AJ219"/>
  <c r="AK218"/>
  <c r="AN218" s="1"/>
  <c r="AM218" s="1"/>
  <c r="T168"/>
  <c r="X168" s="1"/>
  <c r="W168" s="1"/>
  <c r="S169"/>
  <c r="K173"/>
  <c r="L172"/>
  <c r="O173"/>
  <c r="N173" s="1"/>
  <c r="T154" i="3"/>
  <c r="V153"/>
  <c r="Z153" s="1"/>
  <c r="AC188" i="5" l="1"/>
  <c r="AF188" s="1"/>
  <c r="AE188" s="1"/>
  <c r="AB189"/>
  <c r="N153" i="8"/>
  <c r="O152"/>
  <c r="R153"/>
  <c r="Q153" s="1"/>
  <c r="A156"/>
  <c r="E155"/>
  <c r="CF492" i="5"/>
  <c r="CG491"/>
  <c r="CJ491" s="1"/>
  <c r="CI491" s="1"/>
  <c r="BX437"/>
  <c r="BY436"/>
  <c r="CB436" s="1"/>
  <c r="CA436" s="1"/>
  <c r="BP386"/>
  <c r="BQ385"/>
  <c r="BT385" s="1"/>
  <c r="BS385" s="1"/>
  <c r="BH341"/>
  <c r="BI340"/>
  <c r="BL340" s="1"/>
  <c r="BK340" s="1"/>
  <c r="AZ298"/>
  <c r="BA297"/>
  <c r="BD297" s="1"/>
  <c r="BC297" s="1"/>
  <c r="AR249"/>
  <c r="AS248"/>
  <c r="AV248" s="1"/>
  <c r="AU248" s="1"/>
  <c r="AJ220"/>
  <c r="AK219"/>
  <c r="AN219" s="1"/>
  <c r="AM219" s="1"/>
  <c r="T169"/>
  <c r="X169" s="1"/>
  <c r="W169" s="1"/>
  <c r="S170"/>
  <c r="K174"/>
  <c r="L173"/>
  <c r="O174"/>
  <c r="N174" s="1"/>
  <c r="T155" i="3"/>
  <c r="V154"/>
  <c r="Z154" s="1"/>
  <c r="AC189" i="5" l="1"/>
  <c r="AF189" s="1"/>
  <c r="AE189" s="1"/>
  <c r="AB190"/>
  <c r="O153" i="8"/>
  <c r="N154"/>
  <c r="R154"/>
  <c r="Q154" s="1"/>
  <c r="A157"/>
  <c r="E156"/>
  <c r="CG492" i="5"/>
  <c r="CJ492" s="1"/>
  <c r="CI492" s="1"/>
  <c r="CF493"/>
  <c r="BY437"/>
  <c r="CB437" s="1"/>
  <c r="CA437" s="1"/>
  <c r="BX438"/>
  <c r="BQ386"/>
  <c r="BT386" s="1"/>
  <c r="BS386" s="1"/>
  <c r="BP387"/>
  <c r="BI341"/>
  <c r="BL341" s="1"/>
  <c r="BK341" s="1"/>
  <c r="BH342"/>
  <c r="BA298"/>
  <c r="BD298" s="1"/>
  <c r="BC298" s="1"/>
  <c r="AZ299"/>
  <c r="AS249"/>
  <c r="AV249" s="1"/>
  <c r="AU249" s="1"/>
  <c r="AR250"/>
  <c r="AJ221"/>
  <c r="AK220"/>
  <c r="AN220" s="1"/>
  <c r="AM220" s="1"/>
  <c r="T170"/>
  <c r="X170" s="1"/>
  <c r="W170" s="1"/>
  <c r="S171"/>
  <c r="K175"/>
  <c r="L174"/>
  <c r="O175"/>
  <c r="N175" s="1"/>
  <c r="T156" i="3"/>
  <c r="V155"/>
  <c r="Z155" s="1"/>
  <c r="AC190" i="5" l="1"/>
  <c r="AF190" s="1"/>
  <c r="AE190" s="1"/>
  <c r="AB191"/>
  <c r="R155" i="8"/>
  <c r="Q155" s="1"/>
  <c r="O154"/>
  <c r="N155"/>
  <c r="A158"/>
  <c r="E157"/>
  <c r="CF494" i="5"/>
  <c r="CG493"/>
  <c r="CJ493" s="1"/>
  <c r="CI493" s="1"/>
  <c r="BX439"/>
  <c r="BY438"/>
  <c r="CB438" s="1"/>
  <c r="CA438" s="1"/>
  <c r="BP388"/>
  <c r="BQ387"/>
  <c r="BT387" s="1"/>
  <c r="BS387" s="1"/>
  <c r="BH343"/>
  <c r="BI342"/>
  <c r="BL342" s="1"/>
  <c r="BK342" s="1"/>
  <c r="AZ300"/>
  <c r="BA299"/>
  <c r="BD299" s="1"/>
  <c r="BC299" s="1"/>
  <c r="AR251"/>
  <c r="AS250"/>
  <c r="AV250" s="1"/>
  <c r="AU250" s="1"/>
  <c r="AJ222"/>
  <c r="AK221"/>
  <c r="AN221" s="1"/>
  <c r="AM221" s="1"/>
  <c r="T171"/>
  <c r="X171" s="1"/>
  <c r="W171" s="1"/>
  <c r="S172"/>
  <c r="K176"/>
  <c r="L175"/>
  <c r="O176"/>
  <c r="N176" s="1"/>
  <c r="T157" i="3"/>
  <c r="V156"/>
  <c r="Z156" s="1"/>
  <c r="AC191" i="5" l="1"/>
  <c r="AF191" s="1"/>
  <c r="AE191" s="1"/>
  <c r="AB192"/>
  <c r="R156" i="8"/>
  <c r="Q156" s="1"/>
  <c r="O155"/>
  <c r="N156"/>
  <c r="A159"/>
  <c r="E158"/>
  <c r="CG494" i="5"/>
  <c r="CJ494" s="1"/>
  <c r="CI494" s="1"/>
  <c r="CF495"/>
  <c r="BY439"/>
  <c r="CB439" s="1"/>
  <c r="CA439" s="1"/>
  <c r="BX440"/>
  <c r="BQ388"/>
  <c r="BT388" s="1"/>
  <c r="BS388" s="1"/>
  <c r="BP389"/>
  <c r="BI343"/>
  <c r="BL343" s="1"/>
  <c r="BK343" s="1"/>
  <c r="BH344"/>
  <c r="BA300"/>
  <c r="BD300" s="1"/>
  <c r="BC300" s="1"/>
  <c r="AZ301"/>
  <c r="AS251"/>
  <c r="AV251" s="1"/>
  <c r="AU251" s="1"/>
  <c r="AR252"/>
  <c r="AJ223"/>
  <c r="AK222"/>
  <c r="AN222" s="1"/>
  <c r="AM222" s="1"/>
  <c r="T172"/>
  <c r="X172" s="1"/>
  <c r="W172" s="1"/>
  <c r="S173"/>
  <c r="K177"/>
  <c r="L176"/>
  <c r="O177"/>
  <c r="N177" s="1"/>
  <c r="T158" i="3"/>
  <c r="V157"/>
  <c r="Z157" s="1"/>
  <c r="AC192" i="5" l="1"/>
  <c r="AF192" s="1"/>
  <c r="AE192" s="1"/>
  <c r="AB193"/>
  <c r="N157" i="8"/>
  <c r="O156"/>
  <c r="R157"/>
  <c r="Q157" s="1"/>
  <c r="A160"/>
  <c r="E159"/>
  <c r="CF496" i="5"/>
  <c r="CG495"/>
  <c r="CJ495" s="1"/>
  <c r="CI495" s="1"/>
  <c r="BX441"/>
  <c r="BY440"/>
  <c r="CB440" s="1"/>
  <c r="CA440" s="1"/>
  <c r="BP390"/>
  <c r="BQ389"/>
  <c r="BT389" s="1"/>
  <c r="BS389" s="1"/>
  <c r="BH345"/>
  <c r="BI344"/>
  <c r="BL344" s="1"/>
  <c r="BK344" s="1"/>
  <c r="AZ302"/>
  <c r="BA301"/>
  <c r="BD301" s="1"/>
  <c r="BC301" s="1"/>
  <c r="AR253"/>
  <c r="AS252"/>
  <c r="AV252" s="1"/>
  <c r="AU252" s="1"/>
  <c r="AJ224"/>
  <c r="AK223"/>
  <c r="AN223" s="1"/>
  <c r="AM223" s="1"/>
  <c r="T173"/>
  <c r="X173" s="1"/>
  <c r="W173" s="1"/>
  <c r="S174"/>
  <c r="K178"/>
  <c r="L177"/>
  <c r="O178"/>
  <c r="N178" s="1"/>
  <c r="T159" i="3"/>
  <c r="V158"/>
  <c r="Z158" s="1"/>
  <c r="AC193" i="5" l="1"/>
  <c r="AF193" s="1"/>
  <c r="AE193" s="1"/>
  <c r="AB194"/>
  <c r="R158" i="8"/>
  <c r="Q158" s="1"/>
  <c r="O157"/>
  <c r="N158"/>
  <c r="A161"/>
  <c r="E160"/>
  <c r="CG496" i="5"/>
  <c r="CJ496" s="1"/>
  <c r="CI496" s="1"/>
  <c r="CF497"/>
  <c r="BY441"/>
  <c r="CB441" s="1"/>
  <c r="CA441" s="1"/>
  <c r="BX442"/>
  <c r="BQ390"/>
  <c r="BT390" s="1"/>
  <c r="BS390" s="1"/>
  <c r="BP391"/>
  <c r="BI345"/>
  <c r="BL345" s="1"/>
  <c r="BK345" s="1"/>
  <c r="BH346"/>
  <c r="BA302"/>
  <c r="BD302" s="1"/>
  <c r="BC302" s="1"/>
  <c r="AZ303"/>
  <c r="AS253"/>
  <c r="AV253" s="1"/>
  <c r="AU253" s="1"/>
  <c r="AR254"/>
  <c r="AJ225"/>
  <c r="AK224"/>
  <c r="AN224" s="1"/>
  <c r="AM224" s="1"/>
  <c r="T174"/>
  <c r="X174" s="1"/>
  <c r="W174" s="1"/>
  <c r="S175"/>
  <c r="K179"/>
  <c r="L178"/>
  <c r="O179"/>
  <c r="N179" s="1"/>
  <c r="T160" i="3"/>
  <c r="V159"/>
  <c r="Z159" s="1"/>
  <c r="AC194" i="5" l="1"/>
  <c r="AF194" s="1"/>
  <c r="AE194" s="1"/>
  <c r="AB195"/>
  <c r="R159" i="8"/>
  <c r="Q159" s="1"/>
  <c r="O158"/>
  <c r="N159"/>
  <c r="A162"/>
  <c r="E161"/>
  <c r="CF498" i="5"/>
  <c r="CG497"/>
  <c r="CJ497" s="1"/>
  <c r="CI497" s="1"/>
  <c r="BX443"/>
  <c r="BY442"/>
  <c r="CB442" s="1"/>
  <c r="CA442" s="1"/>
  <c r="BP392"/>
  <c r="BQ391"/>
  <c r="BT391" s="1"/>
  <c r="BS391" s="1"/>
  <c r="BH347"/>
  <c r="BI346"/>
  <c r="BL346" s="1"/>
  <c r="BK346" s="1"/>
  <c r="AZ304"/>
  <c r="BA303"/>
  <c r="BD303" s="1"/>
  <c r="BC303" s="1"/>
  <c r="AR255"/>
  <c r="AS254"/>
  <c r="AV254" s="1"/>
  <c r="AU254" s="1"/>
  <c r="AJ226"/>
  <c r="AK225"/>
  <c r="AN225" s="1"/>
  <c r="AM225" s="1"/>
  <c r="T175"/>
  <c r="X175" s="1"/>
  <c r="W175" s="1"/>
  <c r="S176"/>
  <c r="K180"/>
  <c r="L179"/>
  <c r="O180"/>
  <c r="N180" s="1"/>
  <c r="T161" i="3"/>
  <c r="V160"/>
  <c r="Z160" s="1"/>
  <c r="AC195" i="5" l="1"/>
  <c r="AF195" s="1"/>
  <c r="AE195" s="1"/>
  <c r="AB196"/>
  <c r="R160" i="8"/>
  <c r="Q160" s="1"/>
  <c r="O159"/>
  <c r="N160"/>
  <c r="A163"/>
  <c r="E162"/>
  <c r="CG498" i="5"/>
  <c r="CJ498" s="1"/>
  <c r="CI498" s="1"/>
  <c r="CF499"/>
  <c r="BY443"/>
  <c r="CB443" s="1"/>
  <c r="CA443" s="1"/>
  <c r="BX444"/>
  <c r="BQ392"/>
  <c r="BT392" s="1"/>
  <c r="BS392" s="1"/>
  <c r="BP393"/>
  <c r="BI347"/>
  <c r="BL347" s="1"/>
  <c r="BK347" s="1"/>
  <c r="BH348"/>
  <c r="BA304"/>
  <c r="BD304" s="1"/>
  <c r="BC304" s="1"/>
  <c r="AZ305"/>
  <c r="AS255"/>
  <c r="AV255" s="1"/>
  <c r="AU255" s="1"/>
  <c r="AR256"/>
  <c r="AJ227"/>
  <c r="AK226"/>
  <c r="AN226" s="1"/>
  <c r="AM226" s="1"/>
  <c r="T176"/>
  <c r="X176" s="1"/>
  <c r="W176" s="1"/>
  <c r="S177"/>
  <c r="K181"/>
  <c r="L180"/>
  <c r="O181"/>
  <c r="N181" s="1"/>
  <c r="T162" i="3"/>
  <c r="V161"/>
  <c r="Z161" s="1"/>
  <c r="AC196" i="5" l="1"/>
  <c r="AF196" s="1"/>
  <c r="AE196" s="1"/>
  <c r="AB197"/>
  <c r="O160" i="8"/>
  <c r="N161"/>
  <c r="R161"/>
  <c r="Q161" s="1"/>
  <c r="A164"/>
  <c r="E163"/>
  <c r="CF500" i="5"/>
  <c r="CG499"/>
  <c r="CJ499" s="1"/>
  <c r="CI499" s="1"/>
  <c r="BX445"/>
  <c r="BY444"/>
  <c r="CB444" s="1"/>
  <c r="CA444" s="1"/>
  <c r="BP394"/>
  <c r="BQ393"/>
  <c r="BT393" s="1"/>
  <c r="BS393" s="1"/>
  <c r="BH349"/>
  <c r="BI348"/>
  <c r="BL348" s="1"/>
  <c r="BK348" s="1"/>
  <c r="AZ306"/>
  <c r="BA305"/>
  <c r="BD305" s="1"/>
  <c r="BC305" s="1"/>
  <c r="AR257"/>
  <c r="AS256"/>
  <c r="AV256" s="1"/>
  <c r="AU256" s="1"/>
  <c r="AJ228"/>
  <c r="AK227"/>
  <c r="AN227" s="1"/>
  <c r="AM227" s="1"/>
  <c r="T177"/>
  <c r="X177" s="1"/>
  <c r="W177" s="1"/>
  <c r="S178"/>
  <c r="K182"/>
  <c r="L181"/>
  <c r="O182"/>
  <c r="N182" s="1"/>
  <c r="T163" i="3"/>
  <c r="V162"/>
  <c r="Z162" s="1"/>
  <c r="AC197" i="5" l="1"/>
  <c r="AF197" s="1"/>
  <c r="AE197" s="1"/>
  <c r="AB198"/>
  <c r="R162" i="8"/>
  <c r="Q162" s="1"/>
  <c r="O161"/>
  <c r="N162"/>
  <c r="A165"/>
  <c r="E164"/>
  <c r="CG500" i="5"/>
  <c r="CJ500" s="1"/>
  <c r="CI500" s="1"/>
  <c r="CF501"/>
  <c r="BY445"/>
  <c r="CB445" s="1"/>
  <c r="CA445" s="1"/>
  <c r="BX446"/>
  <c r="BQ394"/>
  <c r="BT394" s="1"/>
  <c r="BS394" s="1"/>
  <c r="BP395"/>
  <c r="BI349"/>
  <c r="BL349" s="1"/>
  <c r="BK349" s="1"/>
  <c r="BH350"/>
  <c r="BA306"/>
  <c r="BD306" s="1"/>
  <c r="BC306" s="1"/>
  <c r="AZ307"/>
  <c r="AS257"/>
  <c r="AV257" s="1"/>
  <c r="AU257" s="1"/>
  <c r="AR258"/>
  <c r="AJ229"/>
  <c r="AK228"/>
  <c r="AN228" s="1"/>
  <c r="AM228" s="1"/>
  <c r="T178"/>
  <c r="X178" s="1"/>
  <c r="W178" s="1"/>
  <c r="S179"/>
  <c r="K183"/>
  <c r="L182"/>
  <c r="O183"/>
  <c r="N183" s="1"/>
  <c r="T164" i="3"/>
  <c r="V163"/>
  <c r="Z163" s="1"/>
  <c r="AC198" i="5" l="1"/>
  <c r="AF198" s="1"/>
  <c r="AE198" s="1"/>
  <c r="AB199"/>
  <c r="R163" i="8"/>
  <c r="Q163" s="1"/>
  <c r="O162"/>
  <c r="N163"/>
  <c r="A166"/>
  <c r="E165"/>
  <c r="CF502" i="5"/>
  <c r="CG501"/>
  <c r="CJ501" s="1"/>
  <c r="CI501" s="1"/>
  <c r="BX447"/>
  <c r="BY446"/>
  <c r="CB446" s="1"/>
  <c r="CA446" s="1"/>
  <c r="BP396"/>
  <c r="BQ395"/>
  <c r="BT395" s="1"/>
  <c r="BS395" s="1"/>
  <c r="BH351"/>
  <c r="BI350"/>
  <c r="BL350" s="1"/>
  <c r="BK350" s="1"/>
  <c r="AZ308"/>
  <c r="BA307"/>
  <c r="BD307" s="1"/>
  <c r="BC307" s="1"/>
  <c r="AR259"/>
  <c r="AS258"/>
  <c r="AV258" s="1"/>
  <c r="AU258" s="1"/>
  <c r="AJ230"/>
  <c r="AK229"/>
  <c r="AN229" s="1"/>
  <c r="AM229" s="1"/>
  <c r="T179"/>
  <c r="X179" s="1"/>
  <c r="W179" s="1"/>
  <c r="S180"/>
  <c r="K184"/>
  <c r="L183"/>
  <c r="O184"/>
  <c r="N184" s="1"/>
  <c r="T165" i="3"/>
  <c r="V164"/>
  <c r="Z164" s="1"/>
  <c r="AC199" i="5" l="1"/>
  <c r="AF199" s="1"/>
  <c r="AE199" s="1"/>
  <c r="AB200"/>
  <c r="R164" i="8"/>
  <c r="Q164" s="1"/>
  <c r="O163"/>
  <c r="N164"/>
  <c r="A167"/>
  <c r="E166"/>
  <c r="CG502" i="5"/>
  <c r="CJ502" s="1"/>
  <c r="CI502" s="1"/>
  <c r="CF503"/>
  <c r="BY447"/>
  <c r="CB447" s="1"/>
  <c r="CA447" s="1"/>
  <c r="BX448"/>
  <c r="BQ396"/>
  <c r="BT396" s="1"/>
  <c r="BS396" s="1"/>
  <c r="BP397"/>
  <c r="BI351"/>
  <c r="BL351" s="1"/>
  <c r="BK351" s="1"/>
  <c r="BH352"/>
  <c r="BA308"/>
  <c r="BD308" s="1"/>
  <c r="BC308" s="1"/>
  <c r="AZ309"/>
  <c r="AS259"/>
  <c r="AV259" s="1"/>
  <c r="AU259" s="1"/>
  <c r="AR260"/>
  <c r="AJ231"/>
  <c r="AK230"/>
  <c r="AN230" s="1"/>
  <c r="AM230" s="1"/>
  <c r="T180"/>
  <c r="X180" s="1"/>
  <c r="W180" s="1"/>
  <c r="S181"/>
  <c r="K185"/>
  <c r="L184"/>
  <c r="O185"/>
  <c r="N185" s="1"/>
  <c r="T166" i="3"/>
  <c r="V165"/>
  <c r="Z165" s="1"/>
  <c r="AC200" i="5" l="1"/>
  <c r="AF200" s="1"/>
  <c r="AE200" s="1"/>
  <c r="AB201"/>
  <c r="R165" i="8"/>
  <c r="Q165" s="1"/>
  <c r="N165"/>
  <c r="O164"/>
  <c r="A168"/>
  <c r="E167"/>
  <c r="CF504" i="5"/>
  <c r="CG503"/>
  <c r="CJ503" s="1"/>
  <c r="CI503" s="1"/>
  <c r="BX449"/>
  <c r="BY448"/>
  <c r="CB448" s="1"/>
  <c r="CA448" s="1"/>
  <c r="BP398"/>
  <c r="BQ397"/>
  <c r="BT397" s="1"/>
  <c r="BS397" s="1"/>
  <c r="BH353"/>
  <c r="BI352"/>
  <c r="BL352" s="1"/>
  <c r="BK352" s="1"/>
  <c r="AZ310"/>
  <c r="BA309"/>
  <c r="BD309" s="1"/>
  <c r="BC309" s="1"/>
  <c r="AR261"/>
  <c r="AS260"/>
  <c r="AV260" s="1"/>
  <c r="AU260" s="1"/>
  <c r="AJ232"/>
  <c r="AK231"/>
  <c r="AN231" s="1"/>
  <c r="AM231" s="1"/>
  <c r="T181"/>
  <c r="X181" s="1"/>
  <c r="W181" s="1"/>
  <c r="S182"/>
  <c r="K186"/>
  <c r="L185"/>
  <c r="O186"/>
  <c r="N186" s="1"/>
  <c r="T167" i="3"/>
  <c r="V166"/>
  <c r="Z166" s="1"/>
  <c r="AC201" i="5" l="1"/>
  <c r="AF201" s="1"/>
  <c r="AE201" s="1"/>
  <c r="AB202"/>
  <c r="R166" i="8"/>
  <c r="Q166" s="1"/>
  <c r="O165"/>
  <c r="N166"/>
  <c r="A169"/>
  <c r="E168"/>
  <c r="CG504" i="5"/>
  <c r="CJ504" s="1"/>
  <c r="CI504" s="1"/>
  <c r="CF505"/>
  <c r="BY449"/>
  <c r="CB449" s="1"/>
  <c r="CA449" s="1"/>
  <c r="BX450"/>
  <c r="BQ398"/>
  <c r="BT398" s="1"/>
  <c r="BS398" s="1"/>
  <c r="BP399"/>
  <c r="BI353"/>
  <c r="BL353" s="1"/>
  <c r="BK353" s="1"/>
  <c r="BH354"/>
  <c r="BA310"/>
  <c r="BD310" s="1"/>
  <c r="BC310" s="1"/>
  <c r="AZ311"/>
  <c r="AS261"/>
  <c r="AV261" s="1"/>
  <c r="AU261" s="1"/>
  <c r="AR262"/>
  <c r="AJ233"/>
  <c r="AK232"/>
  <c r="AN232" s="1"/>
  <c r="AM232" s="1"/>
  <c r="T182"/>
  <c r="X182" s="1"/>
  <c r="W182" s="1"/>
  <c r="S183"/>
  <c r="K187"/>
  <c r="L186"/>
  <c r="O187"/>
  <c r="N187" s="1"/>
  <c r="T168" i="3"/>
  <c r="V167"/>
  <c r="Z167" s="1"/>
  <c r="AC202" i="5" l="1"/>
  <c r="AF202" s="1"/>
  <c r="AE202" s="1"/>
  <c r="AB203"/>
  <c r="O166" i="8"/>
  <c r="N167"/>
  <c r="R167"/>
  <c r="Q167" s="1"/>
  <c r="A170"/>
  <c r="E169"/>
  <c r="CF506" i="5"/>
  <c r="CG505"/>
  <c r="CJ505" s="1"/>
  <c r="CI505" s="1"/>
  <c r="BX451"/>
  <c r="BY450"/>
  <c r="CB450" s="1"/>
  <c r="CA450" s="1"/>
  <c r="BP400"/>
  <c r="BQ399"/>
  <c r="BT399" s="1"/>
  <c r="BS399" s="1"/>
  <c r="BH355"/>
  <c r="BI354"/>
  <c r="BL354" s="1"/>
  <c r="BK354" s="1"/>
  <c r="AZ312"/>
  <c r="BA311"/>
  <c r="BD311" s="1"/>
  <c r="BC311" s="1"/>
  <c r="AR263"/>
  <c r="AS262"/>
  <c r="AV262" s="1"/>
  <c r="AU262" s="1"/>
  <c r="AJ234"/>
  <c r="AK233"/>
  <c r="AN233" s="1"/>
  <c r="AM233" s="1"/>
  <c r="T183"/>
  <c r="X183" s="1"/>
  <c r="W183" s="1"/>
  <c r="S184"/>
  <c r="K188"/>
  <c r="L187"/>
  <c r="O188"/>
  <c r="N188" s="1"/>
  <c r="T169" i="3"/>
  <c r="V168"/>
  <c r="Z168" s="1"/>
  <c r="AC203" i="5" l="1"/>
  <c r="AF203" s="1"/>
  <c r="AE203" s="1"/>
  <c r="AB204"/>
  <c r="R168" i="8"/>
  <c r="Q168" s="1"/>
  <c r="O167"/>
  <c r="N168"/>
  <c r="A171"/>
  <c r="E170"/>
  <c r="CG506" i="5"/>
  <c r="CJ506" s="1"/>
  <c r="CI506" s="1"/>
  <c r="CF507"/>
  <c r="BY451"/>
  <c r="CB451" s="1"/>
  <c r="CA451" s="1"/>
  <c r="BX452"/>
  <c r="BQ400"/>
  <c r="BT400" s="1"/>
  <c r="BS400" s="1"/>
  <c r="BP401"/>
  <c r="BI355"/>
  <c r="BL355" s="1"/>
  <c r="BK355" s="1"/>
  <c r="BH356"/>
  <c r="BA312"/>
  <c r="BD312" s="1"/>
  <c r="BC312" s="1"/>
  <c r="AZ313"/>
  <c r="AS263"/>
  <c r="AV263" s="1"/>
  <c r="AU263" s="1"/>
  <c r="AR264"/>
  <c r="AJ235"/>
  <c r="AK234"/>
  <c r="AN234" s="1"/>
  <c r="AM234" s="1"/>
  <c r="T184"/>
  <c r="X184" s="1"/>
  <c r="W184" s="1"/>
  <c r="S185"/>
  <c r="K189"/>
  <c r="L188"/>
  <c r="O189"/>
  <c r="N189" s="1"/>
  <c r="T170" i="3"/>
  <c r="V169"/>
  <c r="Z169" s="1"/>
  <c r="AC204" i="5" l="1"/>
  <c r="AF204" s="1"/>
  <c r="AE204" s="1"/>
  <c r="AB205"/>
  <c r="R169" i="8"/>
  <c r="Q169" s="1"/>
  <c r="O168"/>
  <c r="N169"/>
  <c r="A172"/>
  <c r="E171"/>
  <c r="CF508" i="5"/>
  <c r="CG507"/>
  <c r="CJ507" s="1"/>
  <c r="CI507" s="1"/>
  <c r="BX453"/>
  <c r="BY452"/>
  <c r="CB452" s="1"/>
  <c r="CA452" s="1"/>
  <c r="BP402"/>
  <c r="BQ401"/>
  <c r="BT401" s="1"/>
  <c r="BS401" s="1"/>
  <c r="BH357"/>
  <c r="BI356"/>
  <c r="BL356" s="1"/>
  <c r="BK356" s="1"/>
  <c r="AZ314"/>
  <c r="BA313"/>
  <c r="BD313" s="1"/>
  <c r="BC313" s="1"/>
  <c r="AR265"/>
  <c r="AS264"/>
  <c r="AV264" s="1"/>
  <c r="AU264" s="1"/>
  <c r="AJ236"/>
  <c r="AK235"/>
  <c r="AN235" s="1"/>
  <c r="AM235" s="1"/>
  <c r="T185"/>
  <c r="X185" s="1"/>
  <c r="W185" s="1"/>
  <c r="S186"/>
  <c r="K190"/>
  <c r="L189"/>
  <c r="O190"/>
  <c r="N190" s="1"/>
  <c r="T171" i="3"/>
  <c r="V170"/>
  <c r="Z170" s="1"/>
  <c r="AC205" i="5" l="1"/>
  <c r="AF205" s="1"/>
  <c r="AE205" s="1"/>
  <c r="AB206"/>
  <c r="R170" i="8"/>
  <c r="Q170" s="1"/>
  <c r="O169"/>
  <c r="N170"/>
  <c r="A173"/>
  <c r="E172"/>
  <c r="CG508" i="5"/>
  <c r="CJ508" s="1"/>
  <c r="CI508" s="1"/>
  <c r="CF509"/>
  <c r="BY453"/>
  <c r="CB453" s="1"/>
  <c r="CA453" s="1"/>
  <c r="BX454"/>
  <c r="BQ402"/>
  <c r="BT402" s="1"/>
  <c r="BS402" s="1"/>
  <c r="BP403"/>
  <c r="BI357"/>
  <c r="BL357" s="1"/>
  <c r="BK357" s="1"/>
  <c r="BH358"/>
  <c r="BA314"/>
  <c r="BD314" s="1"/>
  <c r="BC314" s="1"/>
  <c r="AZ315"/>
  <c r="AS265"/>
  <c r="AV265" s="1"/>
  <c r="AU265" s="1"/>
  <c r="AR266"/>
  <c r="AJ237"/>
  <c r="AK236"/>
  <c r="AN236" s="1"/>
  <c r="AM236" s="1"/>
  <c r="T186"/>
  <c r="X186" s="1"/>
  <c r="W186" s="1"/>
  <c r="S187"/>
  <c r="K191"/>
  <c r="L190"/>
  <c r="O191"/>
  <c r="N191" s="1"/>
  <c r="T172" i="3"/>
  <c r="V171"/>
  <c r="Z171" s="1"/>
  <c r="AC206" i="5" l="1"/>
  <c r="AF206" s="1"/>
  <c r="AE206" s="1"/>
  <c r="AB207"/>
  <c r="R171" i="8"/>
  <c r="Q171" s="1"/>
  <c r="O170"/>
  <c r="N171"/>
  <c r="A174"/>
  <c r="E173"/>
  <c r="CF510" i="5"/>
  <c r="CG509"/>
  <c r="CJ509" s="1"/>
  <c r="CI509" s="1"/>
  <c r="BX455"/>
  <c r="BY454"/>
  <c r="CB454" s="1"/>
  <c r="CA454" s="1"/>
  <c r="BP404"/>
  <c r="BQ403"/>
  <c r="BT403" s="1"/>
  <c r="BS403" s="1"/>
  <c r="BH359"/>
  <c r="BI358"/>
  <c r="BL358" s="1"/>
  <c r="BK358" s="1"/>
  <c r="AZ316"/>
  <c r="BA315"/>
  <c r="BD315" s="1"/>
  <c r="BC315" s="1"/>
  <c r="AR267"/>
  <c r="AS266"/>
  <c r="AV266" s="1"/>
  <c r="AU266" s="1"/>
  <c r="AJ238"/>
  <c r="AK237"/>
  <c r="AN237" s="1"/>
  <c r="AM237" s="1"/>
  <c r="T187"/>
  <c r="X187" s="1"/>
  <c r="W187" s="1"/>
  <c r="S188"/>
  <c r="K192"/>
  <c r="L191"/>
  <c r="O192"/>
  <c r="N192" s="1"/>
  <c r="T173" i="3"/>
  <c r="V172"/>
  <c r="Z172" s="1"/>
  <c r="AC207" i="5" l="1"/>
  <c r="AF207" s="1"/>
  <c r="AE207" s="1"/>
  <c r="AB208"/>
  <c r="R172" i="8"/>
  <c r="Q172" s="1"/>
  <c r="O171"/>
  <c r="N172"/>
  <c r="A175"/>
  <c r="E174"/>
  <c r="CG510" i="5"/>
  <c r="CJ510" s="1"/>
  <c r="CI510" s="1"/>
  <c r="CF511"/>
  <c r="BY455"/>
  <c r="CB455" s="1"/>
  <c r="CA455" s="1"/>
  <c r="BX456"/>
  <c r="BQ404"/>
  <c r="BT404" s="1"/>
  <c r="BS404" s="1"/>
  <c r="BP405"/>
  <c r="BI359"/>
  <c r="BL359" s="1"/>
  <c r="BK359" s="1"/>
  <c r="BH360"/>
  <c r="BA316"/>
  <c r="BD316" s="1"/>
  <c r="BC316" s="1"/>
  <c r="AZ317"/>
  <c r="AS267"/>
  <c r="AV267" s="1"/>
  <c r="AU267" s="1"/>
  <c r="AR268"/>
  <c r="AJ239"/>
  <c r="AK238"/>
  <c r="AN238" s="1"/>
  <c r="AM238" s="1"/>
  <c r="T188"/>
  <c r="X188" s="1"/>
  <c r="W188" s="1"/>
  <c r="S189"/>
  <c r="K193"/>
  <c r="L192"/>
  <c r="O193"/>
  <c r="N193" s="1"/>
  <c r="T174" i="3"/>
  <c r="V173"/>
  <c r="Z173" s="1"/>
  <c r="AC208" i="5" l="1"/>
  <c r="AF208" s="1"/>
  <c r="AE208" s="1"/>
  <c r="AB209"/>
  <c r="N173" i="8"/>
  <c r="O172"/>
  <c r="R173"/>
  <c r="Q173" s="1"/>
  <c r="A176"/>
  <c r="E175"/>
  <c r="CF512" i="5"/>
  <c r="CG511"/>
  <c r="CJ511" s="1"/>
  <c r="CI511" s="1"/>
  <c r="BX457"/>
  <c r="BY456"/>
  <c r="CB456" s="1"/>
  <c r="CA456" s="1"/>
  <c r="BP406"/>
  <c r="BQ405"/>
  <c r="BT405" s="1"/>
  <c r="BS405" s="1"/>
  <c r="BH361"/>
  <c r="BI360"/>
  <c r="BL360" s="1"/>
  <c r="BK360" s="1"/>
  <c r="AZ318"/>
  <c r="BA317"/>
  <c r="BD317" s="1"/>
  <c r="BC317" s="1"/>
  <c r="AR269"/>
  <c r="AS268"/>
  <c r="AV268" s="1"/>
  <c r="AU268" s="1"/>
  <c r="AJ240"/>
  <c r="AK239"/>
  <c r="AN239" s="1"/>
  <c r="AM239" s="1"/>
  <c r="T189"/>
  <c r="X189" s="1"/>
  <c r="W189" s="1"/>
  <c r="S190"/>
  <c r="K194"/>
  <c r="L193"/>
  <c r="O194"/>
  <c r="N194" s="1"/>
  <c r="T175" i="3"/>
  <c r="V174"/>
  <c r="Z174" s="1"/>
  <c r="AC209" i="5" l="1"/>
  <c r="AF209" s="1"/>
  <c r="AE209" s="1"/>
  <c r="AB210"/>
  <c r="R174" i="8"/>
  <c r="Q174" s="1"/>
  <c r="N174"/>
  <c r="O173"/>
  <c r="A177"/>
  <c r="E176"/>
  <c r="CG512" i="5"/>
  <c r="CJ512" s="1"/>
  <c r="CI512" s="1"/>
  <c r="CF513"/>
  <c r="BY457"/>
  <c r="CB457" s="1"/>
  <c r="CA457" s="1"/>
  <c r="BX458"/>
  <c r="BQ406"/>
  <c r="BT406" s="1"/>
  <c r="BS406" s="1"/>
  <c r="BP407"/>
  <c r="BI361"/>
  <c r="BL361" s="1"/>
  <c r="BK361" s="1"/>
  <c r="BH362"/>
  <c r="BA318"/>
  <c r="BD318" s="1"/>
  <c r="BC318" s="1"/>
  <c r="AZ319"/>
  <c r="AS269"/>
  <c r="AV269" s="1"/>
  <c r="AU269" s="1"/>
  <c r="AR270"/>
  <c r="AJ241"/>
  <c r="AK240"/>
  <c r="AN240" s="1"/>
  <c r="AM240" s="1"/>
  <c r="T190"/>
  <c r="X190" s="1"/>
  <c r="W190" s="1"/>
  <c r="S191"/>
  <c r="K195"/>
  <c r="L194"/>
  <c r="O195"/>
  <c r="N195" s="1"/>
  <c r="T176" i="3"/>
  <c r="V175"/>
  <c r="Z175" s="1"/>
  <c r="AC210" i="5" l="1"/>
  <c r="AF210" s="1"/>
  <c r="AE210" s="1"/>
  <c r="AB211"/>
  <c r="R175" i="8"/>
  <c r="Q175" s="1"/>
  <c r="O174"/>
  <c r="N175"/>
  <c r="A178"/>
  <c r="E177"/>
  <c r="CF514" i="5"/>
  <c r="CG513"/>
  <c r="CJ513" s="1"/>
  <c r="CI513" s="1"/>
  <c r="BX459"/>
  <c r="BY458"/>
  <c r="CB458" s="1"/>
  <c r="CA458" s="1"/>
  <c r="BP408"/>
  <c r="BQ407"/>
  <c r="BT407" s="1"/>
  <c r="BS407" s="1"/>
  <c r="BH363"/>
  <c r="BI362"/>
  <c r="BL362" s="1"/>
  <c r="BK362" s="1"/>
  <c r="AZ320"/>
  <c r="BA319"/>
  <c r="BD319" s="1"/>
  <c r="BC319" s="1"/>
  <c r="AR271"/>
  <c r="AS270"/>
  <c r="AV270" s="1"/>
  <c r="AU270" s="1"/>
  <c r="AJ242"/>
  <c r="AK241"/>
  <c r="AN241" s="1"/>
  <c r="AM241" s="1"/>
  <c r="T191"/>
  <c r="X191" s="1"/>
  <c r="W191" s="1"/>
  <c r="S192"/>
  <c r="K196"/>
  <c r="L195"/>
  <c r="O196"/>
  <c r="N196" s="1"/>
  <c r="T177" i="3"/>
  <c r="V176"/>
  <c r="Z176" s="1"/>
  <c r="AC211" i="5" l="1"/>
  <c r="AF211" s="1"/>
  <c r="AE211" s="1"/>
  <c r="AB212"/>
  <c r="O175" i="8"/>
  <c r="N176"/>
  <c r="R176"/>
  <c r="Q176" s="1"/>
  <c r="A179"/>
  <c r="E178"/>
  <c r="CG514" i="5"/>
  <c r="CJ514" s="1"/>
  <c r="CI514" s="1"/>
  <c r="CF515"/>
  <c r="BY459"/>
  <c r="CB459" s="1"/>
  <c r="CA459" s="1"/>
  <c r="BX460"/>
  <c r="BQ408"/>
  <c r="BT408" s="1"/>
  <c r="BS408" s="1"/>
  <c r="BP409"/>
  <c r="BI363"/>
  <c r="BL363" s="1"/>
  <c r="BK363" s="1"/>
  <c r="BH364"/>
  <c r="BA320"/>
  <c r="BD320" s="1"/>
  <c r="BC320" s="1"/>
  <c r="AZ321"/>
  <c r="AS271"/>
  <c r="AV271" s="1"/>
  <c r="AU271" s="1"/>
  <c r="AR272"/>
  <c r="AJ243"/>
  <c r="AK242"/>
  <c r="AN242" s="1"/>
  <c r="AM242" s="1"/>
  <c r="T192"/>
  <c r="X192" s="1"/>
  <c r="W192" s="1"/>
  <c r="S193"/>
  <c r="K197"/>
  <c r="L196"/>
  <c r="O197"/>
  <c r="N197" s="1"/>
  <c r="T178" i="3"/>
  <c r="V177"/>
  <c r="Z177" s="1"/>
  <c r="AC212" i="5" l="1"/>
  <c r="AF212" s="1"/>
  <c r="AE212" s="1"/>
  <c r="AB213"/>
  <c r="N177" i="8"/>
  <c r="O176"/>
  <c r="R177"/>
  <c r="Q177" s="1"/>
  <c r="A180"/>
  <c r="E179"/>
  <c r="CF516" i="5"/>
  <c r="CG515"/>
  <c r="CJ515" s="1"/>
  <c r="CI515" s="1"/>
  <c r="BX461"/>
  <c r="BY460"/>
  <c r="CB460" s="1"/>
  <c r="CA460" s="1"/>
  <c r="BP410"/>
  <c r="BQ409"/>
  <c r="BT409" s="1"/>
  <c r="BS409" s="1"/>
  <c r="BH365"/>
  <c r="BI364"/>
  <c r="BL364" s="1"/>
  <c r="BK364" s="1"/>
  <c r="AZ322"/>
  <c r="BA321"/>
  <c r="BD321" s="1"/>
  <c r="BC321" s="1"/>
  <c r="AR273"/>
  <c r="AS272"/>
  <c r="AV272" s="1"/>
  <c r="AU272" s="1"/>
  <c r="AJ244"/>
  <c r="AK243"/>
  <c r="AN243" s="1"/>
  <c r="AM243" s="1"/>
  <c r="T193"/>
  <c r="X193" s="1"/>
  <c r="W193" s="1"/>
  <c r="S194"/>
  <c r="K198"/>
  <c r="L197"/>
  <c r="O198"/>
  <c r="N198" s="1"/>
  <c r="T179" i="3"/>
  <c r="V178"/>
  <c r="Z178" s="1"/>
  <c r="AC213" i="5" l="1"/>
  <c r="AF213" s="1"/>
  <c r="AE213" s="1"/>
  <c r="AB214"/>
  <c r="R178" i="8"/>
  <c r="Q178" s="1"/>
  <c r="O177"/>
  <c r="N178"/>
  <c r="A181"/>
  <c r="E180"/>
  <c r="CG516" i="5"/>
  <c r="CJ516" s="1"/>
  <c r="CI516" s="1"/>
  <c r="CF517"/>
  <c r="BY461"/>
  <c r="CB461" s="1"/>
  <c r="CA461" s="1"/>
  <c r="BX462"/>
  <c r="BQ410"/>
  <c r="BT410" s="1"/>
  <c r="BS410" s="1"/>
  <c r="BP411"/>
  <c r="BI365"/>
  <c r="BL365" s="1"/>
  <c r="BK365" s="1"/>
  <c r="BH366"/>
  <c r="BA322"/>
  <c r="BD322" s="1"/>
  <c r="BC322" s="1"/>
  <c r="AZ323"/>
  <c r="AS273"/>
  <c r="AV273" s="1"/>
  <c r="AU273" s="1"/>
  <c r="AR274"/>
  <c r="AJ245"/>
  <c r="AK244"/>
  <c r="AN244" s="1"/>
  <c r="AM244" s="1"/>
  <c r="T194"/>
  <c r="X194" s="1"/>
  <c r="W194" s="1"/>
  <c r="S195"/>
  <c r="K199"/>
  <c r="L198"/>
  <c r="O199"/>
  <c r="N199" s="1"/>
  <c r="T180" i="3"/>
  <c r="V179"/>
  <c r="Z179" s="1"/>
  <c r="AC214" i="5" l="1"/>
  <c r="AF214" s="1"/>
  <c r="AE214" s="1"/>
  <c r="AB215"/>
  <c r="N179" i="8"/>
  <c r="O178"/>
  <c r="R179"/>
  <c r="Q179" s="1"/>
  <c r="A182"/>
  <c r="E181"/>
  <c r="CF518" i="5"/>
  <c r="CG517"/>
  <c r="CJ517" s="1"/>
  <c r="CI517" s="1"/>
  <c r="BX463"/>
  <c r="BY462"/>
  <c r="CB462" s="1"/>
  <c r="CA462" s="1"/>
  <c r="BP412"/>
  <c r="BQ411"/>
  <c r="BT411" s="1"/>
  <c r="BS411" s="1"/>
  <c r="BH367"/>
  <c r="BI366"/>
  <c r="BL366" s="1"/>
  <c r="BK366" s="1"/>
  <c r="AZ324"/>
  <c r="BA323"/>
  <c r="BD323" s="1"/>
  <c r="BC323" s="1"/>
  <c r="AR275"/>
  <c r="AS274"/>
  <c r="AV274" s="1"/>
  <c r="AU274" s="1"/>
  <c r="AJ246"/>
  <c r="AK245"/>
  <c r="AN245" s="1"/>
  <c r="AM245" s="1"/>
  <c r="T195"/>
  <c r="X195" s="1"/>
  <c r="W195" s="1"/>
  <c r="S196"/>
  <c r="K200"/>
  <c r="L199"/>
  <c r="O200"/>
  <c r="N200" s="1"/>
  <c r="T181" i="3"/>
  <c r="V180"/>
  <c r="Z180" s="1"/>
  <c r="AC215" i="5" l="1"/>
  <c r="AF215" s="1"/>
  <c r="AE215" s="1"/>
  <c r="AB216"/>
  <c r="O179" i="8"/>
  <c r="N180"/>
  <c r="R180"/>
  <c r="Q180" s="1"/>
  <c r="A183"/>
  <c r="E182"/>
  <c r="CG518" i="5"/>
  <c r="CJ518" s="1"/>
  <c r="CI518" s="1"/>
  <c r="CF519"/>
  <c r="BY463"/>
  <c r="CB463" s="1"/>
  <c r="CA463" s="1"/>
  <c r="BX464"/>
  <c r="BQ412"/>
  <c r="BT412" s="1"/>
  <c r="BS412" s="1"/>
  <c r="BP413"/>
  <c r="BI367"/>
  <c r="BL367" s="1"/>
  <c r="BK367" s="1"/>
  <c r="BH368"/>
  <c r="BA324"/>
  <c r="BD324" s="1"/>
  <c r="BC324" s="1"/>
  <c r="AZ325"/>
  <c r="AS275"/>
  <c r="AV275" s="1"/>
  <c r="AU275" s="1"/>
  <c r="AR276"/>
  <c r="AJ247"/>
  <c r="AK246"/>
  <c r="AN246" s="1"/>
  <c r="AM246" s="1"/>
  <c r="T196"/>
  <c r="X196" s="1"/>
  <c r="W196" s="1"/>
  <c r="S197"/>
  <c r="K201"/>
  <c r="L200"/>
  <c r="O201"/>
  <c r="N201" s="1"/>
  <c r="T182" i="3"/>
  <c r="V181"/>
  <c r="Z181" s="1"/>
  <c r="AC216" i="5" l="1"/>
  <c r="AF216" s="1"/>
  <c r="AE216" s="1"/>
  <c r="AB217"/>
  <c r="N181" i="8"/>
  <c r="O180"/>
  <c r="R181"/>
  <c r="Q181" s="1"/>
  <c r="A184"/>
  <c r="E183"/>
  <c r="CF520" i="5"/>
  <c r="CG519"/>
  <c r="CJ519" s="1"/>
  <c r="CI519" s="1"/>
  <c r="BX465"/>
  <c r="BY464"/>
  <c r="CB464" s="1"/>
  <c r="CA464" s="1"/>
  <c r="BP414"/>
  <c r="BQ413"/>
  <c r="BT413" s="1"/>
  <c r="BS413" s="1"/>
  <c r="BH369"/>
  <c r="BI368"/>
  <c r="BL368" s="1"/>
  <c r="BK368" s="1"/>
  <c r="AZ326"/>
  <c r="BA325"/>
  <c r="BD325" s="1"/>
  <c r="BC325" s="1"/>
  <c r="AR277"/>
  <c r="AS276"/>
  <c r="AV276" s="1"/>
  <c r="AU276" s="1"/>
  <c r="AJ248"/>
  <c r="AK247"/>
  <c r="AN247" s="1"/>
  <c r="AM247" s="1"/>
  <c r="T197"/>
  <c r="X197" s="1"/>
  <c r="W197" s="1"/>
  <c r="S198"/>
  <c r="K202"/>
  <c r="L201"/>
  <c r="O202"/>
  <c r="N202" s="1"/>
  <c r="T183" i="3"/>
  <c r="V182"/>
  <c r="Z182" s="1"/>
  <c r="AC217" i="5" l="1"/>
  <c r="AF217" s="1"/>
  <c r="AE217" s="1"/>
  <c r="AB218"/>
  <c r="R182" i="8"/>
  <c r="Q182" s="1"/>
  <c r="N182"/>
  <c r="O181"/>
  <c r="A185"/>
  <c r="E184"/>
  <c r="CG520" i="5"/>
  <c r="CJ520" s="1"/>
  <c r="CI520" s="1"/>
  <c r="CF521"/>
  <c r="BY465"/>
  <c r="CB465" s="1"/>
  <c r="CA465" s="1"/>
  <c r="BX466"/>
  <c r="BQ414"/>
  <c r="BT414" s="1"/>
  <c r="BS414" s="1"/>
  <c r="BP415"/>
  <c r="BI369"/>
  <c r="BL369" s="1"/>
  <c r="BK369" s="1"/>
  <c r="BH370"/>
  <c r="BA326"/>
  <c r="BD326" s="1"/>
  <c r="BC326" s="1"/>
  <c r="AZ327"/>
  <c r="AS277"/>
  <c r="AV277" s="1"/>
  <c r="AU277" s="1"/>
  <c r="AR278"/>
  <c r="AJ249"/>
  <c r="AK248"/>
  <c r="AN248" s="1"/>
  <c r="AM248" s="1"/>
  <c r="T198"/>
  <c r="X198" s="1"/>
  <c r="W198" s="1"/>
  <c r="S199"/>
  <c r="K203"/>
  <c r="L202"/>
  <c r="O203"/>
  <c r="N203" s="1"/>
  <c r="T184" i="3"/>
  <c r="V183"/>
  <c r="Z183" s="1"/>
  <c r="AC218" i="5" l="1"/>
  <c r="AF218" s="1"/>
  <c r="AE218" s="1"/>
  <c r="AB219"/>
  <c r="O182" i="8"/>
  <c r="N183"/>
  <c r="R183"/>
  <c r="Q183" s="1"/>
  <c r="A186"/>
  <c r="E185"/>
  <c r="CF522" i="5"/>
  <c r="CG521"/>
  <c r="CJ521" s="1"/>
  <c r="CI521" s="1"/>
  <c r="BX467"/>
  <c r="BY466"/>
  <c r="CB466" s="1"/>
  <c r="CA466" s="1"/>
  <c r="BP416"/>
  <c r="BQ415"/>
  <c r="BT415" s="1"/>
  <c r="BS415" s="1"/>
  <c r="BH371"/>
  <c r="BI370"/>
  <c r="BL370" s="1"/>
  <c r="BK370" s="1"/>
  <c r="AZ328"/>
  <c r="BA327"/>
  <c r="BD327" s="1"/>
  <c r="BC327" s="1"/>
  <c r="AR279"/>
  <c r="AS278"/>
  <c r="AV278" s="1"/>
  <c r="AU278" s="1"/>
  <c r="AJ250"/>
  <c r="AK249"/>
  <c r="AN249" s="1"/>
  <c r="AM249" s="1"/>
  <c r="T199"/>
  <c r="X199" s="1"/>
  <c r="W199" s="1"/>
  <c r="S200"/>
  <c r="K204"/>
  <c r="L203"/>
  <c r="O204"/>
  <c r="N204" s="1"/>
  <c r="T185" i="3"/>
  <c r="V184"/>
  <c r="Z184" s="1"/>
  <c r="AC219" i="5" l="1"/>
  <c r="AF219" s="1"/>
  <c r="AE219" s="1"/>
  <c r="AB220"/>
  <c r="R184" i="8"/>
  <c r="Q184" s="1"/>
  <c r="N184"/>
  <c r="O183"/>
  <c r="A187"/>
  <c r="E186"/>
  <c r="CG522" i="5"/>
  <c r="CJ522" s="1"/>
  <c r="CI522" s="1"/>
  <c r="CF523"/>
  <c r="BY467"/>
  <c r="CB467" s="1"/>
  <c r="CA467" s="1"/>
  <c r="BX468"/>
  <c r="BQ416"/>
  <c r="BT416" s="1"/>
  <c r="BS416" s="1"/>
  <c r="BP417"/>
  <c r="BI371"/>
  <c r="BL371" s="1"/>
  <c r="BK371" s="1"/>
  <c r="BH372"/>
  <c r="BA328"/>
  <c r="BD328" s="1"/>
  <c r="BC328" s="1"/>
  <c r="AZ329"/>
  <c r="AS279"/>
  <c r="AV279" s="1"/>
  <c r="AU279" s="1"/>
  <c r="AR280"/>
  <c r="AJ251"/>
  <c r="AK250"/>
  <c r="AN250" s="1"/>
  <c r="AM250" s="1"/>
  <c r="T200"/>
  <c r="X200" s="1"/>
  <c r="W200" s="1"/>
  <c r="S201"/>
  <c r="K205"/>
  <c r="L204"/>
  <c r="O205"/>
  <c r="N205" s="1"/>
  <c r="T186" i="3"/>
  <c r="V185"/>
  <c r="Z185" s="1"/>
  <c r="AC220" i="5" l="1"/>
  <c r="AF220" s="1"/>
  <c r="AE220" s="1"/>
  <c r="AB221"/>
  <c r="R185" i="8"/>
  <c r="Q185" s="1"/>
  <c r="O184"/>
  <c r="N185"/>
  <c r="A188"/>
  <c r="E187"/>
  <c r="CF524" i="5"/>
  <c r="CG523"/>
  <c r="CJ523" s="1"/>
  <c r="CI523" s="1"/>
  <c r="BX469"/>
  <c r="BY468"/>
  <c r="CB468" s="1"/>
  <c r="CA468" s="1"/>
  <c r="BP418"/>
  <c r="BQ417"/>
  <c r="BT417" s="1"/>
  <c r="BS417" s="1"/>
  <c r="BH373"/>
  <c r="BI372"/>
  <c r="BL372" s="1"/>
  <c r="BK372" s="1"/>
  <c r="AZ330"/>
  <c r="BA329"/>
  <c r="BD329" s="1"/>
  <c r="BC329" s="1"/>
  <c r="AR281"/>
  <c r="AS280"/>
  <c r="AV280" s="1"/>
  <c r="AU280" s="1"/>
  <c r="AJ252"/>
  <c r="AK251"/>
  <c r="AN251" s="1"/>
  <c r="AM251" s="1"/>
  <c r="T201"/>
  <c r="X201" s="1"/>
  <c r="W201" s="1"/>
  <c r="S202"/>
  <c r="K206"/>
  <c r="L205"/>
  <c r="O206"/>
  <c r="N206" s="1"/>
  <c r="T187" i="3"/>
  <c r="V186"/>
  <c r="Z186" s="1"/>
  <c r="AC221" i="5" l="1"/>
  <c r="AF221" s="1"/>
  <c r="AE221" s="1"/>
  <c r="AB222"/>
  <c r="R186" i="8"/>
  <c r="Q186" s="1"/>
  <c r="O185"/>
  <c r="N186"/>
  <c r="A189"/>
  <c r="E188"/>
  <c r="CG524" i="5"/>
  <c r="CJ524" s="1"/>
  <c r="CI524" s="1"/>
  <c r="CF525"/>
  <c r="BY469"/>
  <c r="CB469" s="1"/>
  <c r="CA469" s="1"/>
  <c r="BX470"/>
  <c r="BQ418"/>
  <c r="BT418" s="1"/>
  <c r="BS418" s="1"/>
  <c r="BP419"/>
  <c r="BI373"/>
  <c r="BL373" s="1"/>
  <c r="BK373" s="1"/>
  <c r="BH374"/>
  <c r="BA330"/>
  <c r="BD330" s="1"/>
  <c r="BC330" s="1"/>
  <c r="AZ331"/>
  <c r="AS281"/>
  <c r="AV281" s="1"/>
  <c r="AU281" s="1"/>
  <c r="AR282"/>
  <c r="AJ253"/>
  <c r="AK252"/>
  <c r="AN252" s="1"/>
  <c r="AM252" s="1"/>
  <c r="T202"/>
  <c r="X202" s="1"/>
  <c r="W202" s="1"/>
  <c r="S203"/>
  <c r="K207"/>
  <c r="L206"/>
  <c r="O207"/>
  <c r="N207" s="1"/>
  <c r="T188" i="3"/>
  <c r="V187"/>
  <c r="Z187" s="1"/>
  <c r="AC222" i="5" l="1"/>
  <c r="AF222" s="1"/>
  <c r="AE222" s="1"/>
  <c r="AB223"/>
  <c r="R187" i="8"/>
  <c r="Q187" s="1"/>
  <c r="O186"/>
  <c r="N187"/>
  <c r="A190"/>
  <c r="E189"/>
  <c r="CF526" i="5"/>
  <c r="CG525"/>
  <c r="CJ525" s="1"/>
  <c r="CI525" s="1"/>
  <c r="BX471"/>
  <c r="BY470"/>
  <c r="CB470" s="1"/>
  <c r="CA470" s="1"/>
  <c r="BP420"/>
  <c r="BQ419"/>
  <c r="BT419" s="1"/>
  <c r="BS419" s="1"/>
  <c r="BH375"/>
  <c r="BI374"/>
  <c r="BL374" s="1"/>
  <c r="BK374" s="1"/>
  <c r="AZ332"/>
  <c r="BA331"/>
  <c r="BD331" s="1"/>
  <c r="BC331" s="1"/>
  <c r="AR283"/>
  <c r="AS282"/>
  <c r="AV282" s="1"/>
  <c r="AU282" s="1"/>
  <c r="AJ254"/>
  <c r="AK253"/>
  <c r="AN253" s="1"/>
  <c r="AM253" s="1"/>
  <c r="T203"/>
  <c r="X203" s="1"/>
  <c r="W203" s="1"/>
  <c r="S204"/>
  <c r="K208"/>
  <c r="L207"/>
  <c r="O208"/>
  <c r="N208" s="1"/>
  <c r="T189" i="3"/>
  <c r="V188"/>
  <c r="Z188" s="1"/>
  <c r="AC223" i="5" l="1"/>
  <c r="AF223" s="1"/>
  <c r="AE223" s="1"/>
  <c r="AB224"/>
  <c r="R188" i="8"/>
  <c r="Q188" s="1"/>
  <c r="N188"/>
  <c r="O187"/>
  <c r="A191"/>
  <c r="E190"/>
  <c r="CG526" i="5"/>
  <c r="CJ526" s="1"/>
  <c r="CI526" s="1"/>
  <c r="CF527"/>
  <c r="BY471"/>
  <c r="CB471" s="1"/>
  <c r="CA471" s="1"/>
  <c r="BX472"/>
  <c r="BQ420"/>
  <c r="BT420" s="1"/>
  <c r="BS420" s="1"/>
  <c r="BP421"/>
  <c r="BI375"/>
  <c r="BL375" s="1"/>
  <c r="BK375" s="1"/>
  <c r="BH376"/>
  <c r="BA332"/>
  <c r="BD332" s="1"/>
  <c r="BC332" s="1"/>
  <c r="AZ333"/>
  <c r="AS283"/>
  <c r="AV283" s="1"/>
  <c r="AU283" s="1"/>
  <c r="AR284"/>
  <c r="AJ255"/>
  <c r="AK254"/>
  <c r="AN254" s="1"/>
  <c r="AM254" s="1"/>
  <c r="T204"/>
  <c r="X204" s="1"/>
  <c r="W204" s="1"/>
  <c r="S205"/>
  <c r="K209"/>
  <c r="L208"/>
  <c r="O209"/>
  <c r="N209" s="1"/>
  <c r="T190" i="3"/>
  <c r="V189"/>
  <c r="Z189" s="1"/>
  <c r="AC224" i="5" l="1"/>
  <c r="AF224" s="1"/>
  <c r="AE224" s="1"/>
  <c r="AB225"/>
  <c r="R189" i="8"/>
  <c r="Q189" s="1"/>
  <c r="N189"/>
  <c r="O188"/>
  <c r="A192"/>
  <c r="E191"/>
  <c r="CF528" i="5"/>
  <c r="CG527"/>
  <c r="CJ527" s="1"/>
  <c r="CI527" s="1"/>
  <c r="BX473"/>
  <c r="BY472"/>
  <c r="CB472" s="1"/>
  <c r="CA472" s="1"/>
  <c r="BP422"/>
  <c r="BQ421"/>
  <c r="BT421" s="1"/>
  <c r="BS421" s="1"/>
  <c r="BH377"/>
  <c r="BI376"/>
  <c r="BL376" s="1"/>
  <c r="BK376" s="1"/>
  <c r="AZ334"/>
  <c r="BA333"/>
  <c r="BD333" s="1"/>
  <c r="BC333" s="1"/>
  <c r="AR285"/>
  <c r="AS284"/>
  <c r="AV284" s="1"/>
  <c r="AU284" s="1"/>
  <c r="AJ256"/>
  <c r="AK255"/>
  <c r="AN255" s="1"/>
  <c r="AM255" s="1"/>
  <c r="T205"/>
  <c r="X205" s="1"/>
  <c r="W205" s="1"/>
  <c r="S206"/>
  <c r="K210"/>
  <c r="L209"/>
  <c r="O210"/>
  <c r="N210" s="1"/>
  <c r="T191" i="3"/>
  <c r="V190"/>
  <c r="Z190" s="1"/>
  <c r="AC225" i="5" l="1"/>
  <c r="AF225" s="1"/>
  <c r="AE225" s="1"/>
  <c r="AB226"/>
  <c r="R190" i="8"/>
  <c r="Q190" s="1"/>
  <c r="N190"/>
  <c r="O189"/>
  <c r="A193"/>
  <c r="E192"/>
  <c r="CG528" i="5"/>
  <c r="CJ528" s="1"/>
  <c r="CI528" s="1"/>
  <c r="CF529"/>
  <c r="BY473"/>
  <c r="CB473" s="1"/>
  <c r="CA473" s="1"/>
  <c r="BX474"/>
  <c r="BQ422"/>
  <c r="BT422" s="1"/>
  <c r="BS422" s="1"/>
  <c r="BP423"/>
  <c r="BI377"/>
  <c r="BL377" s="1"/>
  <c r="BK377" s="1"/>
  <c r="BH378"/>
  <c r="BA334"/>
  <c r="BD334" s="1"/>
  <c r="BC334" s="1"/>
  <c r="AZ335"/>
  <c r="AS285"/>
  <c r="AV285" s="1"/>
  <c r="AU285" s="1"/>
  <c r="AR286"/>
  <c r="AJ257"/>
  <c r="AK256"/>
  <c r="AN256" s="1"/>
  <c r="AM256" s="1"/>
  <c r="T206"/>
  <c r="X206" s="1"/>
  <c r="W206" s="1"/>
  <c r="S207"/>
  <c r="K211"/>
  <c r="L210"/>
  <c r="O211"/>
  <c r="N211" s="1"/>
  <c r="T192" i="3"/>
  <c r="V191"/>
  <c r="Z191" s="1"/>
  <c r="AC226" i="5" l="1"/>
  <c r="AF226" s="1"/>
  <c r="AE226" s="1"/>
  <c r="AB227"/>
  <c r="O190" i="8"/>
  <c r="N191"/>
  <c r="R191"/>
  <c r="Q191" s="1"/>
  <c r="A194"/>
  <c r="E193"/>
  <c r="CF530" i="5"/>
  <c r="CG529"/>
  <c r="CJ529" s="1"/>
  <c r="CI529" s="1"/>
  <c r="BX475"/>
  <c r="BY474"/>
  <c r="CB474" s="1"/>
  <c r="CA474" s="1"/>
  <c r="BP424"/>
  <c r="BQ423"/>
  <c r="BT423" s="1"/>
  <c r="BS423" s="1"/>
  <c r="BH379"/>
  <c r="BI378"/>
  <c r="BL378" s="1"/>
  <c r="BK378" s="1"/>
  <c r="AZ336"/>
  <c r="BA335"/>
  <c r="BD335" s="1"/>
  <c r="BC335" s="1"/>
  <c r="AR287"/>
  <c r="AS286"/>
  <c r="AV286" s="1"/>
  <c r="AU286" s="1"/>
  <c r="AJ258"/>
  <c r="AK257"/>
  <c r="AN257" s="1"/>
  <c r="AM257" s="1"/>
  <c r="T207"/>
  <c r="X207" s="1"/>
  <c r="W207" s="1"/>
  <c r="S208"/>
  <c r="K212"/>
  <c r="L211"/>
  <c r="O212"/>
  <c r="N212" s="1"/>
  <c r="T193" i="3"/>
  <c r="V192"/>
  <c r="Z192" s="1"/>
  <c r="AC227" i="5" l="1"/>
  <c r="AF227" s="1"/>
  <c r="AE227" s="1"/>
  <c r="AB228"/>
  <c r="R192" i="8"/>
  <c r="Q192" s="1"/>
  <c r="N192"/>
  <c r="O191"/>
  <c r="A195"/>
  <c r="E194"/>
  <c r="CG530" i="5"/>
  <c r="CJ530" s="1"/>
  <c r="CI530" s="1"/>
  <c r="CF531"/>
  <c r="BY475"/>
  <c r="CB475" s="1"/>
  <c r="CA475" s="1"/>
  <c r="BX476"/>
  <c r="BQ424"/>
  <c r="BT424" s="1"/>
  <c r="BS424" s="1"/>
  <c r="BP425"/>
  <c r="BI379"/>
  <c r="BL379" s="1"/>
  <c r="BK379" s="1"/>
  <c r="BH380"/>
  <c r="BA336"/>
  <c r="BD336" s="1"/>
  <c r="BC336" s="1"/>
  <c r="AZ337"/>
  <c r="AS287"/>
  <c r="AV287" s="1"/>
  <c r="AU287" s="1"/>
  <c r="AR288"/>
  <c r="AJ259"/>
  <c r="AK258"/>
  <c r="AN258" s="1"/>
  <c r="AM258" s="1"/>
  <c r="T208"/>
  <c r="X208" s="1"/>
  <c r="W208" s="1"/>
  <c r="S209"/>
  <c r="K213"/>
  <c r="L212"/>
  <c r="O213"/>
  <c r="N213" s="1"/>
  <c r="T194" i="3"/>
  <c r="V193"/>
  <c r="Z193" s="1"/>
  <c r="AC228" i="5" l="1"/>
  <c r="AF228" s="1"/>
  <c r="AE228" s="1"/>
  <c r="AB229"/>
  <c r="O192" i="8"/>
  <c r="N193"/>
  <c r="R193"/>
  <c r="Q193" s="1"/>
  <c r="A196"/>
  <c r="E195"/>
  <c r="CF532" i="5"/>
  <c r="CG531"/>
  <c r="CJ531" s="1"/>
  <c r="CI531" s="1"/>
  <c r="BX477"/>
  <c r="BY476"/>
  <c r="CB476" s="1"/>
  <c r="CA476" s="1"/>
  <c r="BP426"/>
  <c r="BQ425"/>
  <c r="BT425" s="1"/>
  <c r="BS425" s="1"/>
  <c r="BH381"/>
  <c r="BI380"/>
  <c r="BL380" s="1"/>
  <c r="BK380" s="1"/>
  <c r="AZ338"/>
  <c r="BA337"/>
  <c r="BD337" s="1"/>
  <c r="BC337" s="1"/>
  <c r="AR289"/>
  <c r="AS288"/>
  <c r="AV288" s="1"/>
  <c r="AU288" s="1"/>
  <c r="AJ260"/>
  <c r="AK259"/>
  <c r="AN259" s="1"/>
  <c r="AM259" s="1"/>
  <c r="T209"/>
  <c r="X209" s="1"/>
  <c r="W209" s="1"/>
  <c r="S210"/>
  <c r="K214"/>
  <c r="L213"/>
  <c r="O214"/>
  <c r="N214" s="1"/>
  <c r="T195" i="3"/>
  <c r="V194"/>
  <c r="Z194" s="1"/>
  <c r="AC229" i="5" l="1"/>
  <c r="AF229" s="1"/>
  <c r="AE229" s="1"/>
  <c r="AB230"/>
  <c r="R194" i="8"/>
  <c r="Q194" s="1"/>
  <c r="O193"/>
  <c r="N194"/>
  <c r="A197"/>
  <c r="E196"/>
  <c r="CG532" i="5"/>
  <c r="CJ532" s="1"/>
  <c r="CI532" s="1"/>
  <c r="CF533"/>
  <c r="BY477"/>
  <c r="CB477" s="1"/>
  <c r="CA477" s="1"/>
  <c r="BX478"/>
  <c r="BQ426"/>
  <c r="BT426" s="1"/>
  <c r="BS426" s="1"/>
  <c r="BP427"/>
  <c r="BI381"/>
  <c r="BL381" s="1"/>
  <c r="BK381" s="1"/>
  <c r="BH382"/>
  <c r="BA338"/>
  <c r="BD338" s="1"/>
  <c r="BC338" s="1"/>
  <c r="AZ339"/>
  <c r="AS289"/>
  <c r="AV289" s="1"/>
  <c r="AU289" s="1"/>
  <c r="AR290"/>
  <c r="AJ261"/>
  <c r="AK260"/>
  <c r="AN260" s="1"/>
  <c r="AM260" s="1"/>
  <c r="T210"/>
  <c r="X210" s="1"/>
  <c r="W210" s="1"/>
  <c r="S211"/>
  <c r="K215"/>
  <c r="L214"/>
  <c r="O215"/>
  <c r="N215" s="1"/>
  <c r="T196" i="3"/>
  <c r="V195"/>
  <c r="Z195" s="1"/>
  <c r="AC230" i="5" l="1"/>
  <c r="AF230" s="1"/>
  <c r="AE230" s="1"/>
  <c r="AB231"/>
  <c r="O194" i="8"/>
  <c r="N195"/>
  <c r="R195"/>
  <c r="Q195" s="1"/>
  <c r="A198"/>
  <c r="E197"/>
  <c r="CF534" i="5"/>
  <c r="CG533"/>
  <c r="CJ533" s="1"/>
  <c r="CI533" s="1"/>
  <c r="BX479"/>
  <c r="BY478"/>
  <c r="CB478" s="1"/>
  <c r="CA478" s="1"/>
  <c r="BP428"/>
  <c r="BQ427"/>
  <c r="BT427" s="1"/>
  <c r="BS427" s="1"/>
  <c r="BH383"/>
  <c r="BI382"/>
  <c r="BL382" s="1"/>
  <c r="BK382" s="1"/>
  <c r="AZ340"/>
  <c r="BA339"/>
  <c r="BD339" s="1"/>
  <c r="BC339" s="1"/>
  <c r="AR291"/>
  <c r="AS290"/>
  <c r="AV290" s="1"/>
  <c r="AU290" s="1"/>
  <c r="AJ262"/>
  <c r="AK261"/>
  <c r="AN261" s="1"/>
  <c r="AM261" s="1"/>
  <c r="T211"/>
  <c r="X211" s="1"/>
  <c r="W211" s="1"/>
  <c r="S212"/>
  <c r="K216"/>
  <c r="L215"/>
  <c r="O216"/>
  <c r="N216" s="1"/>
  <c r="T197" i="3"/>
  <c r="V196"/>
  <c r="Z196" s="1"/>
  <c r="AC231" i="5" l="1"/>
  <c r="AF231" s="1"/>
  <c r="AE231" s="1"/>
  <c r="AB232"/>
  <c r="O195" i="8"/>
  <c r="N196"/>
  <c r="R196"/>
  <c r="Q196" s="1"/>
  <c r="A199"/>
  <c r="E198"/>
  <c r="CG534" i="5"/>
  <c r="CJ534" s="1"/>
  <c r="CI534" s="1"/>
  <c r="CF535"/>
  <c r="BY479"/>
  <c r="CB479" s="1"/>
  <c r="CA479" s="1"/>
  <c r="BX480"/>
  <c r="BQ428"/>
  <c r="BT428" s="1"/>
  <c r="BS428" s="1"/>
  <c r="BP429"/>
  <c r="BI383"/>
  <c r="BL383" s="1"/>
  <c r="BK383" s="1"/>
  <c r="BH384"/>
  <c r="BA340"/>
  <c r="BD340" s="1"/>
  <c r="BC340" s="1"/>
  <c r="AZ341"/>
  <c r="AS291"/>
  <c r="AV291" s="1"/>
  <c r="AU291" s="1"/>
  <c r="AR292"/>
  <c r="AJ263"/>
  <c r="AK262"/>
  <c r="AN262" s="1"/>
  <c r="AM262" s="1"/>
  <c r="T212"/>
  <c r="X212" s="1"/>
  <c r="W212" s="1"/>
  <c r="S213"/>
  <c r="K217"/>
  <c r="L216"/>
  <c r="O217"/>
  <c r="N217" s="1"/>
  <c r="T198" i="3"/>
  <c r="V197"/>
  <c r="Z197" s="1"/>
  <c r="AC232" i="5" l="1"/>
  <c r="AF232" s="1"/>
  <c r="AE232" s="1"/>
  <c r="AB233"/>
  <c r="R197" i="8"/>
  <c r="Q197" s="1"/>
  <c r="O196"/>
  <c r="N197"/>
  <c r="A200"/>
  <c r="E199"/>
  <c r="CF536" i="5"/>
  <c r="CG535"/>
  <c r="CJ535" s="1"/>
  <c r="CI535" s="1"/>
  <c r="BX481"/>
  <c r="BY480"/>
  <c r="CB480" s="1"/>
  <c r="CA480" s="1"/>
  <c r="BP430"/>
  <c r="BQ429"/>
  <c r="BT429" s="1"/>
  <c r="BS429" s="1"/>
  <c r="BH385"/>
  <c r="BI384"/>
  <c r="BL384" s="1"/>
  <c r="BK384" s="1"/>
  <c r="AZ342"/>
  <c r="BA341"/>
  <c r="BD341" s="1"/>
  <c r="BC341" s="1"/>
  <c r="AR293"/>
  <c r="AS292"/>
  <c r="AV292" s="1"/>
  <c r="AU292" s="1"/>
  <c r="AJ264"/>
  <c r="AK263"/>
  <c r="AN263" s="1"/>
  <c r="AM263" s="1"/>
  <c r="T213"/>
  <c r="X213" s="1"/>
  <c r="W213" s="1"/>
  <c r="S214"/>
  <c r="K218"/>
  <c r="L217"/>
  <c r="O218"/>
  <c r="N218" s="1"/>
  <c r="T199" i="3"/>
  <c r="V198"/>
  <c r="Z198" s="1"/>
  <c r="AC233" i="5" l="1"/>
  <c r="AF233" s="1"/>
  <c r="AE233" s="1"/>
  <c r="AB234"/>
  <c r="R198" i="8"/>
  <c r="Q198" s="1"/>
  <c r="N198"/>
  <c r="O197"/>
  <c r="A201"/>
  <c r="E200"/>
  <c r="CG536" i="5"/>
  <c r="CJ536" s="1"/>
  <c r="CI536" s="1"/>
  <c r="CF537"/>
  <c r="BY481"/>
  <c r="CB481" s="1"/>
  <c r="CA481" s="1"/>
  <c r="BX482"/>
  <c r="BQ430"/>
  <c r="BT430" s="1"/>
  <c r="BS430" s="1"/>
  <c r="BP431"/>
  <c r="BI385"/>
  <c r="BL385" s="1"/>
  <c r="BK385" s="1"/>
  <c r="BH386"/>
  <c r="BA342"/>
  <c r="BD342" s="1"/>
  <c r="BC342" s="1"/>
  <c r="AZ343"/>
  <c r="AS293"/>
  <c r="AV293" s="1"/>
  <c r="AU293" s="1"/>
  <c r="AR294"/>
  <c r="AJ265"/>
  <c r="AK264"/>
  <c r="AN264" s="1"/>
  <c r="AM264" s="1"/>
  <c r="T214"/>
  <c r="X214" s="1"/>
  <c r="W214" s="1"/>
  <c r="S215"/>
  <c r="K219"/>
  <c r="L218"/>
  <c r="O219"/>
  <c r="N219" s="1"/>
  <c r="T200" i="3"/>
  <c r="V199"/>
  <c r="Z199" s="1"/>
  <c r="AC234" i="5" l="1"/>
  <c r="AF234" s="1"/>
  <c r="AE234" s="1"/>
  <c r="AB235"/>
  <c r="N199" i="8"/>
  <c r="R199"/>
  <c r="Q199" s="1"/>
  <c r="O198"/>
  <c r="A202"/>
  <c r="E201"/>
  <c r="CF538" i="5"/>
  <c r="CG537"/>
  <c r="CJ537" s="1"/>
  <c r="CI537" s="1"/>
  <c r="BX483"/>
  <c r="BY482"/>
  <c r="CB482" s="1"/>
  <c r="CA482" s="1"/>
  <c r="BP432"/>
  <c r="BQ431"/>
  <c r="BT431" s="1"/>
  <c r="BS431" s="1"/>
  <c r="BH387"/>
  <c r="BI386"/>
  <c r="BL386" s="1"/>
  <c r="BK386" s="1"/>
  <c r="AZ344"/>
  <c r="BA343"/>
  <c r="BD343" s="1"/>
  <c r="BC343" s="1"/>
  <c r="AR295"/>
  <c r="AS294"/>
  <c r="AV294" s="1"/>
  <c r="AU294" s="1"/>
  <c r="AJ266"/>
  <c r="AK265"/>
  <c r="AN265" s="1"/>
  <c r="AM265" s="1"/>
  <c r="T215"/>
  <c r="X215" s="1"/>
  <c r="W215" s="1"/>
  <c r="S216"/>
  <c r="K220"/>
  <c r="L219"/>
  <c r="O220"/>
  <c r="N220" s="1"/>
  <c r="T201" i="3"/>
  <c r="V200"/>
  <c r="Z200" s="1"/>
  <c r="AC235" i="5" l="1"/>
  <c r="AF235" s="1"/>
  <c r="AE235" s="1"/>
  <c r="AB236"/>
  <c r="R200" i="8"/>
  <c r="Q200" s="1"/>
  <c r="N200"/>
  <c r="O199"/>
  <c r="A203"/>
  <c r="E202"/>
  <c r="CG538" i="5"/>
  <c r="CJ538" s="1"/>
  <c r="CI538" s="1"/>
  <c r="CF539"/>
  <c r="BY483"/>
  <c r="CB483" s="1"/>
  <c r="CA483" s="1"/>
  <c r="BX484"/>
  <c r="BQ432"/>
  <c r="BT432" s="1"/>
  <c r="BS432" s="1"/>
  <c r="BP433"/>
  <c r="BI387"/>
  <c r="BL387" s="1"/>
  <c r="BK387" s="1"/>
  <c r="BH388"/>
  <c r="BA344"/>
  <c r="BD344" s="1"/>
  <c r="BC344" s="1"/>
  <c r="AZ345"/>
  <c r="AS295"/>
  <c r="AV295" s="1"/>
  <c r="AU295" s="1"/>
  <c r="AR296"/>
  <c r="AJ267"/>
  <c r="AK266"/>
  <c r="AN266" s="1"/>
  <c r="AM266" s="1"/>
  <c r="T216"/>
  <c r="X216" s="1"/>
  <c r="W216" s="1"/>
  <c r="S217"/>
  <c r="K221"/>
  <c r="L220"/>
  <c r="O221"/>
  <c r="N221" s="1"/>
  <c r="T202" i="3"/>
  <c r="V201"/>
  <c r="Z201" s="1"/>
  <c r="AC236" i="5" l="1"/>
  <c r="AF236" s="1"/>
  <c r="AE236" s="1"/>
  <c r="AB237"/>
  <c r="R201" i="8"/>
  <c r="Q201" s="1"/>
  <c r="N201"/>
  <c r="O200"/>
  <c r="A204"/>
  <c r="E203"/>
  <c r="CF540" i="5"/>
  <c r="CG539"/>
  <c r="CJ539" s="1"/>
  <c r="CI539" s="1"/>
  <c r="BX485"/>
  <c r="BY484"/>
  <c r="CB484" s="1"/>
  <c r="CA484" s="1"/>
  <c r="BP434"/>
  <c r="BQ433"/>
  <c r="BT433" s="1"/>
  <c r="BS433" s="1"/>
  <c r="BH389"/>
  <c r="BI388"/>
  <c r="BL388" s="1"/>
  <c r="BK388" s="1"/>
  <c r="AZ346"/>
  <c r="BA345"/>
  <c r="BD345" s="1"/>
  <c r="BC345" s="1"/>
  <c r="AR297"/>
  <c r="AS296"/>
  <c r="AV296" s="1"/>
  <c r="AU296" s="1"/>
  <c r="AJ268"/>
  <c r="AK267"/>
  <c r="AN267" s="1"/>
  <c r="AM267" s="1"/>
  <c r="T217"/>
  <c r="X217" s="1"/>
  <c r="W217" s="1"/>
  <c r="S218"/>
  <c r="K222"/>
  <c r="L221"/>
  <c r="O222"/>
  <c r="N222" s="1"/>
  <c r="T203" i="3"/>
  <c r="V202"/>
  <c r="Z202" s="1"/>
  <c r="AC237" i="5" l="1"/>
  <c r="AF237" s="1"/>
  <c r="AE237" s="1"/>
  <c r="AB238"/>
  <c r="R202" i="8"/>
  <c r="Q202" s="1"/>
  <c r="N202"/>
  <c r="O201"/>
  <c r="A205"/>
  <c r="E204"/>
  <c r="CG540" i="5"/>
  <c r="CJ540" s="1"/>
  <c r="CI540" s="1"/>
  <c r="CF541"/>
  <c r="BY485"/>
  <c r="CB485" s="1"/>
  <c r="CA485" s="1"/>
  <c r="BX486"/>
  <c r="BQ434"/>
  <c r="BT434" s="1"/>
  <c r="BS434" s="1"/>
  <c r="BP435"/>
  <c r="BI389"/>
  <c r="BL389" s="1"/>
  <c r="BK389" s="1"/>
  <c r="BH390"/>
  <c r="BA346"/>
  <c r="BD346" s="1"/>
  <c r="BC346" s="1"/>
  <c r="AZ347"/>
  <c r="AS297"/>
  <c r="AV297" s="1"/>
  <c r="AU297" s="1"/>
  <c r="AR298"/>
  <c r="AJ269"/>
  <c r="AK268"/>
  <c r="AN268" s="1"/>
  <c r="AM268" s="1"/>
  <c r="T218"/>
  <c r="X218" s="1"/>
  <c r="W218" s="1"/>
  <c r="S219"/>
  <c r="K223"/>
  <c r="L222"/>
  <c r="O223"/>
  <c r="N223" s="1"/>
  <c r="T204" i="3"/>
  <c r="V203"/>
  <c r="Z203" s="1"/>
  <c r="AC238" i="5" l="1"/>
  <c r="AF238" s="1"/>
  <c r="AE238" s="1"/>
  <c r="AB239"/>
  <c r="R203" i="8"/>
  <c r="Q203" s="1"/>
  <c r="N203"/>
  <c r="O202"/>
  <c r="A206"/>
  <c r="E205"/>
  <c r="CF542" i="5"/>
  <c r="CG541"/>
  <c r="CJ541" s="1"/>
  <c r="CI541" s="1"/>
  <c r="BX487"/>
  <c r="BY486"/>
  <c r="CB486" s="1"/>
  <c r="CA486" s="1"/>
  <c r="BP436"/>
  <c r="BQ435"/>
  <c r="BT435" s="1"/>
  <c r="BS435" s="1"/>
  <c r="BH391"/>
  <c r="BI390"/>
  <c r="BL390" s="1"/>
  <c r="BK390" s="1"/>
  <c r="AZ348"/>
  <c r="BA347"/>
  <c r="BD347" s="1"/>
  <c r="BC347" s="1"/>
  <c r="AR299"/>
  <c r="AS298"/>
  <c r="AV298" s="1"/>
  <c r="AU298" s="1"/>
  <c r="AJ270"/>
  <c r="AK269"/>
  <c r="AN269" s="1"/>
  <c r="AM269" s="1"/>
  <c r="T219"/>
  <c r="X219" s="1"/>
  <c r="W219" s="1"/>
  <c r="S220"/>
  <c r="K224"/>
  <c r="L223"/>
  <c r="O224"/>
  <c r="N224" s="1"/>
  <c r="T205" i="3"/>
  <c r="V204"/>
  <c r="Z204" s="1"/>
  <c r="AC239" i="5" l="1"/>
  <c r="AF239" s="1"/>
  <c r="AE239" s="1"/>
  <c r="AB240"/>
  <c r="R204" i="8"/>
  <c r="Q204" s="1"/>
  <c r="O203"/>
  <c r="N204"/>
  <c r="A207"/>
  <c r="E206"/>
  <c r="CG542" i="5"/>
  <c r="CJ542" s="1"/>
  <c r="CI542" s="1"/>
  <c r="CF543"/>
  <c r="BY487"/>
  <c r="CB487" s="1"/>
  <c r="CA487" s="1"/>
  <c r="BX488"/>
  <c r="BQ436"/>
  <c r="BT436" s="1"/>
  <c r="BS436" s="1"/>
  <c r="BP437"/>
  <c r="BI391"/>
  <c r="BL391" s="1"/>
  <c r="BK391" s="1"/>
  <c r="BH392"/>
  <c r="BA348"/>
  <c r="BD348" s="1"/>
  <c r="BC348" s="1"/>
  <c r="AZ349"/>
  <c r="AS299"/>
  <c r="AV299" s="1"/>
  <c r="AU299" s="1"/>
  <c r="AR300"/>
  <c r="AJ271"/>
  <c r="AK270"/>
  <c r="AN270" s="1"/>
  <c r="AM270" s="1"/>
  <c r="T220"/>
  <c r="X220" s="1"/>
  <c r="W220" s="1"/>
  <c r="S221"/>
  <c r="K225"/>
  <c r="L224"/>
  <c r="O225"/>
  <c r="N225" s="1"/>
  <c r="T206" i="3"/>
  <c r="V205"/>
  <c r="Z205" s="1"/>
  <c r="AC240" i="5" l="1"/>
  <c r="AF240" s="1"/>
  <c r="AE240" s="1"/>
  <c r="AB241"/>
  <c r="R205" i="8"/>
  <c r="Q205" s="1"/>
  <c r="O204"/>
  <c r="N205"/>
  <c r="A208"/>
  <c r="E207"/>
  <c r="CF544" i="5"/>
  <c r="CG543"/>
  <c r="CJ543" s="1"/>
  <c r="CI543" s="1"/>
  <c r="BX489"/>
  <c r="BY488"/>
  <c r="CB488" s="1"/>
  <c r="CA488" s="1"/>
  <c r="BP438"/>
  <c r="BQ437"/>
  <c r="BT437" s="1"/>
  <c r="BS437" s="1"/>
  <c r="BH393"/>
  <c r="BI392"/>
  <c r="BL392" s="1"/>
  <c r="BK392" s="1"/>
  <c r="AZ350"/>
  <c r="BA349"/>
  <c r="BD349" s="1"/>
  <c r="BC349" s="1"/>
  <c r="AR301"/>
  <c r="AS300"/>
  <c r="AV300" s="1"/>
  <c r="AU300" s="1"/>
  <c r="AJ272"/>
  <c r="AK271"/>
  <c r="AN271" s="1"/>
  <c r="AM271" s="1"/>
  <c r="T221"/>
  <c r="X221" s="1"/>
  <c r="W221" s="1"/>
  <c r="S222"/>
  <c r="K226"/>
  <c r="L225"/>
  <c r="O226"/>
  <c r="N226" s="1"/>
  <c r="T207" i="3"/>
  <c r="V206"/>
  <c r="Z206" s="1"/>
  <c r="AC241" i="5" l="1"/>
  <c r="AF241" s="1"/>
  <c r="AE241" s="1"/>
  <c r="AB242"/>
  <c r="R206" i="8"/>
  <c r="Q206" s="1"/>
  <c r="O205"/>
  <c r="N206"/>
  <c r="A209"/>
  <c r="E208"/>
  <c r="CG544" i="5"/>
  <c r="CJ544" s="1"/>
  <c r="CI544" s="1"/>
  <c r="CF545"/>
  <c r="BY489"/>
  <c r="CB489" s="1"/>
  <c r="CA489" s="1"/>
  <c r="BX490"/>
  <c r="BQ438"/>
  <c r="BT438" s="1"/>
  <c r="BS438" s="1"/>
  <c r="BP439"/>
  <c r="BI393"/>
  <c r="BL393" s="1"/>
  <c r="BK393" s="1"/>
  <c r="BH394"/>
  <c r="BA350"/>
  <c r="BD350" s="1"/>
  <c r="BC350" s="1"/>
  <c r="AZ351"/>
  <c r="AS301"/>
  <c r="AV301" s="1"/>
  <c r="AU301" s="1"/>
  <c r="AR302"/>
  <c r="AJ273"/>
  <c r="AK272"/>
  <c r="AN272" s="1"/>
  <c r="AM272" s="1"/>
  <c r="T222"/>
  <c r="X222" s="1"/>
  <c r="W222" s="1"/>
  <c r="S223"/>
  <c r="K227"/>
  <c r="L226"/>
  <c r="O227"/>
  <c r="N227" s="1"/>
  <c r="T208" i="3"/>
  <c r="V207"/>
  <c r="Z207" s="1"/>
  <c r="AC242" i="5" l="1"/>
  <c r="AF242" s="1"/>
  <c r="AE242" s="1"/>
  <c r="AB243"/>
  <c r="O206" i="8"/>
  <c r="N207"/>
  <c r="R207"/>
  <c r="Q207" s="1"/>
  <c r="A210"/>
  <c r="E209"/>
  <c r="CF546" i="5"/>
  <c r="CG545"/>
  <c r="CJ545" s="1"/>
  <c r="CI545" s="1"/>
  <c r="BX491"/>
  <c r="BY490"/>
  <c r="CB490" s="1"/>
  <c r="CA490" s="1"/>
  <c r="BP440"/>
  <c r="BQ439"/>
  <c r="BT439" s="1"/>
  <c r="BS439" s="1"/>
  <c r="BH395"/>
  <c r="BI394"/>
  <c r="BL394" s="1"/>
  <c r="BK394" s="1"/>
  <c r="AZ352"/>
  <c r="BA351"/>
  <c r="BD351" s="1"/>
  <c r="BC351" s="1"/>
  <c r="AR303"/>
  <c r="AS302"/>
  <c r="AV302" s="1"/>
  <c r="AU302" s="1"/>
  <c r="AJ274"/>
  <c r="AK273"/>
  <c r="AN273" s="1"/>
  <c r="AM273" s="1"/>
  <c r="T223"/>
  <c r="X223" s="1"/>
  <c r="W223" s="1"/>
  <c r="S224"/>
  <c r="K228"/>
  <c r="L227"/>
  <c r="O228"/>
  <c r="N228" s="1"/>
  <c r="T209" i="3"/>
  <c r="V208"/>
  <c r="Z208" s="1"/>
  <c r="AC243" i="5" l="1"/>
  <c r="AF243" s="1"/>
  <c r="AE243" s="1"/>
  <c r="AB244"/>
  <c r="O207" i="8"/>
  <c r="N208"/>
  <c r="R208"/>
  <c r="Q208" s="1"/>
  <c r="A211"/>
  <c r="E210"/>
  <c r="CG546" i="5"/>
  <c r="CJ546" s="1"/>
  <c r="CI546" s="1"/>
  <c r="CF547"/>
  <c r="BY491"/>
  <c r="CB491" s="1"/>
  <c r="CA491" s="1"/>
  <c r="BX492"/>
  <c r="BQ440"/>
  <c r="BT440" s="1"/>
  <c r="BS440" s="1"/>
  <c r="BP441"/>
  <c r="BI395"/>
  <c r="BL395" s="1"/>
  <c r="BK395" s="1"/>
  <c r="BH396"/>
  <c r="BA352"/>
  <c r="BD352" s="1"/>
  <c r="BC352" s="1"/>
  <c r="AZ353"/>
  <c r="AS303"/>
  <c r="AV303" s="1"/>
  <c r="AU303" s="1"/>
  <c r="AR304"/>
  <c r="AJ275"/>
  <c r="AK274"/>
  <c r="AN274" s="1"/>
  <c r="AM274" s="1"/>
  <c r="T224"/>
  <c r="X224" s="1"/>
  <c r="W224" s="1"/>
  <c r="S225"/>
  <c r="K229"/>
  <c r="L228"/>
  <c r="O229"/>
  <c r="N229" s="1"/>
  <c r="T210" i="3"/>
  <c r="V209"/>
  <c r="Z209" s="1"/>
  <c r="AC244" i="5" l="1"/>
  <c r="AF244" s="1"/>
  <c r="AE244" s="1"/>
  <c r="AB245"/>
  <c r="O208" i="8"/>
  <c r="N209"/>
  <c r="R209"/>
  <c r="Q209" s="1"/>
  <c r="A212"/>
  <c r="E211"/>
  <c r="CF548" i="5"/>
  <c r="CG547"/>
  <c r="CJ547" s="1"/>
  <c r="CI547" s="1"/>
  <c r="BX493"/>
  <c r="BY492"/>
  <c r="CB492" s="1"/>
  <c r="CA492" s="1"/>
  <c r="BP442"/>
  <c r="BQ441"/>
  <c r="BT441" s="1"/>
  <c r="BS441" s="1"/>
  <c r="BH397"/>
  <c r="BI396"/>
  <c r="BL396" s="1"/>
  <c r="BK396" s="1"/>
  <c r="AZ354"/>
  <c r="BA353"/>
  <c r="BD353" s="1"/>
  <c r="BC353" s="1"/>
  <c r="AR305"/>
  <c r="AS304"/>
  <c r="AV304" s="1"/>
  <c r="AU304" s="1"/>
  <c r="AJ276"/>
  <c r="AK275"/>
  <c r="AN275" s="1"/>
  <c r="AM275" s="1"/>
  <c r="T225"/>
  <c r="X225" s="1"/>
  <c r="W225" s="1"/>
  <c r="S226"/>
  <c r="K230"/>
  <c r="L229"/>
  <c r="O230"/>
  <c r="N230" s="1"/>
  <c r="T211" i="3"/>
  <c r="V210"/>
  <c r="Z210" s="1"/>
  <c r="AC245" i="5" l="1"/>
  <c r="AF245" s="1"/>
  <c r="AE245" s="1"/>
  <c r="AB246"/>
  <c r="R210" i="8"/>
  <c r="Q210" s="1"/>
  <c r="N210"/>
  <c r="O209"/>
  <c r="A213"/>
  <c r="E212"/>
  <c r="CG548" i="5"/>
  <c r="CJ548" s="1"/>
  <c r="CI548" s="1"/>
  <c r="CF549"/>
  <c r="BY493"/>
  <c r="CB493" s="1"/>
  <c r="CA493" s="1"/>
  <c r="BX494"/>
  <c r="BQ442"/>
  <c r="BT442" s="1"/>
  <c r="BS442" s="1"/>
  <c r="BP443"/>
  <c r="BI397"/>
  <c r="BL397" s="1"/>
  <c r="BK397" s="1"/>
  <c r="BH398"/>
  <c r="BA354"/>
  <c r="BD354" s="1"/>
  <c r="BC354" s="1"/>
  <c r="AZ355"/>
  <c r="AS305"/>
  <c r="AV305" s="1"/>
  <c r="AU305" s="1"/>
  <c r="AR306"/>
  <c r="AJ277"/>
  <c r="AK276"/>
  <c r="AN276" s="1"/>
  <c r="AM276" s="1"/>
  <c r="T226"/>
  <c r="X226" s="1"/>
  <c r="W226" s="1"/>
  <c r="S227"/>
  <c r="K231"/>
  <c r="L230"/>
  <c r="O231"/>
  <c r="N231" s="1"/>
  <c r="T212" i="3"/>
  <c r="V211"/>
  <c r="Z211" s="1"/>
  <c r="AC246" i="5" l="1"/>
  <c r="AF246" s="1"/>
  <c r="AE246" s="1"/>
  <c r="AB247"/>
  <c r="R211" i="8"/>
  <c r="Q211" s="1"/>
  <c r="N211"/>
  <c r="O210"/>
  <c r="A214"/>
  <c r="E213"/>
  <c r="CF550" i="5"/>
  <c r="CG549"/>
  <c r="CJ549" s="1"/>
  <c r="CI549" s="1"/>
  <c r="BX495"/>
  <c r="BY494"/>
  <c r="CB494" s="1"/>
  <c r="CA494" s="1"/>
  <c r="BP444"/>
  <c r="BQ443"/>
  <c r="BT443" s="1"/>
  <c r="BS443" s="1"/>
  <c r="BH399"/>
  <c r="BI398"/>
  <c r="BL398" s="1"/>
  <c r="BK398" s="1"/>
  <c r="AZ356"/>
  <c r="BA355"/>
  <c r="BD355" s="1"/>
  <c r="BC355" s="1"/>
  <c r="AR307"/>
  <c r="AS306"/>
  <c r="AV306" s="1"/>
  <c r="AU306" s="1"/>
  <c r="AJ278"/>
  <c r="AK277"/>
  <c r="AN277" s="1"/>
  <c r="AM277" s="1"/>
  <c r="T227"/>
  <c r="X227" s="1"/>
  <c r="W227" s="1"/>
  <c r="S228"/>
  <c r="K232"/>
  <c r="L231"/>
  <c r="O232"/>
  <c r="N232" s="1"/>
  <c r="T213" i="3"/>
  <c r="V212"/>
  <c r="Z212" s="1"/>
  <c r="AC247" i="5" l="1"/>
  <c r="AF247" s="1"/>
  <c r="AE247" s="1"/>
  <c r="AB248"/>
  <c r="N212" i="8"/>
  <c r="O211"/>
  <c r="R212"/>
  <c r="Q212" s="1"/>
  <c r="A215"/>
  <c r="E214"/>
  <c r="CG550" i="5"/>
  <c r="CJ550" s="1"/>
  <c r="CI550" s="1"/>
  <c r="CF551"/>
  <c r="BY495"/>
  <c r="CB495" s="1"/>
  <c r="CA495" s="1"/>
  <c r="BX496"/>
  <c r="BQ444"/>
  <c r="BT444" s="1"/>
  <c r="BS444" s="1"/>
  <c r="BP445"/>
  <c r="BI399"/>
  <c r="BL399" s="1"/>
  <c r="BK399" s="1"/>
  <c r="BH400"/>
  <c r="BA356"/>
  <c r="BD356" s="1"/>
  <c r="BC356" s="1"/>
  <c r="AZ357"/>
  <c r="AS307"/>
  <c r="AV307" s="1"/>
  <c r="AU307" s="1"/>
  <c r="AR308"/>
  <c r="AJ279"/>
  <c r="AK278"/>
  <c r="AN278" s="1"/>
  <c r="AM278" s="1"/>
  <c r="T228"/>
  <c r="X228" s="1"/>
  <c r="W228" s="1"/>
  <c r="S229"/>
  <c r="K233"/>
  <c r="L232"/>
  <c r="O233"/>
  <c r="N233" s="1"/>
  <c r="T214" i="3"/>
  <c r="V213"/>
  <c r="Z213" s="1"/>
  <c r="AC248" i="5" l="1"/>
  <c r="AF248" s="1"/>
  <c r="AE248" s="1"/>
  <c r="AB249"/>
  <c r="R213" i="8"/>
  <c r="Q213" s="1"/>
  <c r="O212"/>
  <c r="N213"/>
  <c r="A216"/>
  <c r="E215"/>
  <c r="CF552" i="5"/>
  <c r="CG551"/>
  <c r="CJ551" s="1"/>
  <c r="CI551" s="1"/>
  <c r="BX497"/>
  <c r="BY496"/>
  <c r="CB496" s="1"/>
  <c r="CA496" s="1"/>
  <c r="BP446"/>
  <c r="BQ445"/>
  <c r="BT445" s="1"/>
  <c r="BS445" s="1"/>
  <c r="BH401"/>
  <c r="BI400"/>
  <c r="BL400" s="1"/>
  <c r="BK400" s="1"/>
  <c r="AZ358"/>
  <c r="BA357"/>
  <c r="BD357" s="1"/>
  <c r="BC357" s="1"/>
  <c r="AR309"/>
  <c r="AS308"/>
  <c r="AV308" s="1"/>
  <c r="AU308" s="1"/>
  <c r="AJ280"/>
  <c r="AK279"/>
  <c r="AN279" s="1"/>
  <c r="AM279" s="1"/>
  <c r="T229"/>
  <c r="X229" s="1"/>
  <c r="W229" s="1"/>
  <c r="S230"/>
  <c r="K234"/>
  <c r="L233"/>
  <c r="O234"/>
  <c r="N234" s="1"/>
  <c r="T215" i="3"/>
  <c r="V214"/>
  <c r="Z214" s="1"/>
  <c r="AC249" i="5" l="1"/>
  <c r="AF249" s="1"/>
  <c r="AE249" s="1"/>
  <c r="AB250"/>
  <c r="R214" i="8"/>
  <c r="Q214" s="1"/>
  <c r="O213"/>
  <c r="N214"/>
  <c r="A217"/>
  <c r="E216"/>
  <c r="CG552" i="5"/>
  <c r="CJ552" s="1"/>
  <c r="CI552" s="1"/>
  <c r="CF553"/>
  <c r="BY497"/>
  <c r="CB497" s="1"/>
  <c r="CA497" s="1"/>
  <c r="BX498"/>
  <c r="BQ446"/>
  <c r="BT446" s="1"/>
  <c r="BS446" s="1"/>
  <c r="BP447"/>
  <c r="BI401"/>
  <c r="BL401" s="1"/>
  <c r="BK401" s="1"/>
  <c r="BH402"/>
  <c r="BA358"/>
  <c r="BD358" s="1"/>
  <c r="BC358" s="1"/>
  <c r="AZ359"/>
  <c r="AS309"/>
  <c r="AV309" s="1"/>
  <c r="AU309" s="1"/>
  <c r="AR310"/>
  <c r="AJ281"/>
  <c r="AK280"/>
  <c r="AN280" s="1"/>
  <c r="AM280" s="1"/>
  <c r="T230"/>
  <c r="X230" s="1"/>
  <c r="W230" s="1"/>
  <c r="S231"/>
  <c r="K235"/>
  <c r="L234"/>
  <c r="O235"/>
  <c r="N235" s="1"/>
  <c r="T216" i="3"/>
  <c r="V215"/>
  <c r="Z215" s="1"/>
  <c r="AC250" i="5" l="1"/>
  <c r="AF250" s="1"/>
  <c r="AE250" s="1"/>
  <c r="AB251"/>
  <c r="O214" i="8"/>
  <c r="N215"/>
  <c r="R215"/>
  <c r="Q215" s="1"/>
  <c r="A218"/>
  <c r="E217"/>
  <c r="CF554" i="5"/>
  <c r="CG553"/>
  <c r="CJ553" s="1"/>
  <c r="CI553" s="1"/>
  <c r="BX499"/>
  <c r="BY498"/>
  <c r="CB498" s="1"/>
  <c r="CA498" s="1"/>
  <c r="BP448"/>
  <c r="BQ447"/>
  <c r="BT447" s="1"/>
  <c r="BS447" s="1"/>
  <c r="BH403"/>
  <c r="BI402"/>
  <c r="BL402" s="1"/>
  <c r="BK402" s="1"/>
  <c r="AZ360"/>
  <c r="BA359"/>
  <c r="BD359" s="1"/>
  <c r="BC359" s="1"/>
  <c r="AR311"/>
  <c r="AS310"/>
  <c r="AV310" s="1"/>
  <c r="AU310" s="1"/>
  <c r="AJ282"/>
  <c r="AK281"/>
  <c r="AN281" s="1"/>
  <c r="AM281" s="1"/>
  <c r="T231"/>
  <c r="X231" s="1"/>
  <c r="W231" s="1"/>
  <c r="S232"/>
  <c r="K236"/>
  <c r="L235"/>
  <c r="O236"/>
  <c r="N236" s="1"/>
  <c r="T217" i="3"/>
  <c r="V216"/>
  <c r="Z216" s="1"/>
  <c r="AC251" i="5" l="1"/>
  <c r="AF251" s="1"/>
  <c r="AE251" s="1"/>
  <c r="AB252"/>
  <c r="R216" i="8"/>
  <c r="Q216" s="1"/>
  <c r="N216"/>
  <c r="O215"/>
  <c r="A219"/>
  <c r="E218"/>
  <c r="CG554" i="5"/>
  <c r="CJ554" s="1"/>
  <c r="CI554" s="1"/>
  <c r="CF555"/>
  <c r="BY499"/>
  <c r="CB499" s="1"/>
  <c r="CA499" s="1"/>
  <c r="BX500"/>
  <c r="BQ448"/>
  <c r="BT448" s="1"/>
  <c r="BS448" s="1"/>
  <c r="BP449"/>
  <c r="BI403"/>
  <c r="BL403" s="1"/>
  <c r="BK403" s="1"/>
  <c r="BH404"/>
  <c r="BA360"/>
  <c r="BD360" s="1"/>
  <c r="BC360" s="1"/>
  <c r="AZ361"/>
  <c r="AS311"/>
  <c r="AV311" s="1"/>
  <c r="AU311" s="1"/>
  <c r="AR312"/>
  <c r="AJ283"/>
  <c r="AK282"/>
  <c r="AN282" s="1"/>
  <c r="AM282" s="1"/>
  <c r="T232"/>
  <c r="X232" s="1"/>
  <c r="W232" s="1"/>
  <c r="S233"/>
  <c r="K237"/>
  <c r="L236"/>
  <c r="O237"/>
  <c r="N237" s="1"/>
  <c r="T218" i="3"/>
  <c r="V217"/>
  <c r="Z217" s="1"/>
  <c r="AC252" i="5" l="1"/>
  <c r="AF252" s="1"/>
  <c r="AE252" s="1"/>
  <c r="AB253"/>
  <c r="O216" i="8"/>
  <c r="N217"/>
  <c r="R217"/>
  <c r="Q217" s="1"/>
  <c r="A220"/>
  <c r="E219"/>
  <c r="CF556" i="5"/>
  <c r="CG555"/>
  <c r="CJ555" s="1"/>
  <c r="CI555" s="1"/>
  <c r="BX501"/>
  <c r="BY500"/>
  <c r="CB500" s="1"/>
  <c r="CA500" s="1"/>
  <c r="BP450"/>
  <c r="BQ449"/>
  <c r="BT449" s="1"/>
  <c r="BS449" s="1"/>
  <c r="BH405"/>
  <c r="BI404"/>
  <c r="BL404" s="1"/>
  <c r="BK404" s="1"/>
  <c r="AZ362"/>
  <c r="BA361"/>
  <c r="BD361" s="1"/>
  <c r="BC361" s="1"/>
  <c r="AR313"/>
  <c r="AS312"/>
  <c r="AV312" s="1"/>
  <c r="AU312" s="1"/>
  <c r="AJ284"/>
  <c r="AK283"/>
  <c r="AN283" s="1"/>
  <c r="AM283" s="1"/>
  <c r="T233"/>
  <c r="X233" s="1"/>
  <c r="W233" s="1"/>
  <c r="S234"/>
  <c r="K238"/>
  <c r="L237"/>
  <c r="O238"/>
  <c r="N238" s="1"/>
  <c r="T219" i="3"/>
  <c r="V218"/>
  <c r="Z218" s="1"/>
  <c r="AC253" i="5" l="1"/>
  <c r="AF253" s="1"/>
  <c r="AE253" s="1"/>
  <c r="AB254"/>
  <c r="R218" i="8"/>
  <c r="Q218" s="1"/>
  <c r="O217"/>
  <c r="N218"/>
  <c r="A221"/>
  <c r="E220"/>
  <c r="CG556" i="5"/>
  <c r="CJ556" s="1"/>
  <c r="CI556" s="1"/>
  <c r="CF557"/>
  <c r="BY501"/>
  <c r="CB501" s="1"/>
  <c r="CA501" s="1"/>
  <c r="BX502"/>
  <c r="BQ450"/>
  <c r="BT450" s="1"/>
  <c r="BS450" s="1"/>
  <c r="BP451"/>
  <c r="BI405"/>
  <c r="BL405" s="1"/>
  <c r="BK405" s="1"/>
  <c r="BH406"/>
  <c r="BA362"/>
  <c r="BD362" s="1"/>
  <c r="BC362" s="1"/>
  <c r="AZ363"/>
  <c r="AS313"/>
  <c r="AV313" s="1"/>
  <c r="AU313" s="1"/>
  <c r="AR314"/>
  <c r="AJ285"/>
  <c r="AK284"/>
  <c r="AN284" s="1"/>
  <c r="AM284" s="1"/>
  <c r="T234"/>
  <c r="X234" s="1"/>
  <c r="W234" s="1"/>
  <c r="S235"/>
  <c r="K239"/>
  <c r="L238"/>
  <c r="O239"/>
  <c r="N239" s="1"/>
  <c r="T220" i="3"/>
  <c r="V219"/>
  <c r="Z219" s="1"/>
  <c r="AC254" i="5" l="1"/>
  <c r="AF254" s="1"/>
  <c r="AE254" s="1"/>
  <c r="AB255"/>
  <c r="R219" i="8"/>
  <c r="Q219" s="1"/>
  <c r="N219"/>
  <c r="O218"/>
  <c r="A222"/>
  <c r="E221"/>
  <c r="CF558" i="5"/>
  <c r="CG557"/>
  <c r="CJ557" s="1"/>
  <c r="CI557" s="1"/>
  <c r="BX503"/>
  <c r="BY502"/>
  <c r="CB502" s="1"/>
  <c r="CA502" s="1"/>
  <c r="BP452"/>
  <c r="BQ451"/>
  <c r="BT451" s="1"/>
  <c r="BS451" s="1"/>
  <c r="BH407"/>
  <c r="BI406"/>
  <c r="BL406" s="1"/>
  <c r="BK406" s="1"/>
  <c r="AZ364"/>
  <c r="BA363"/>
  <c r="BD363" s="1"/>
  <c r="BC363" s="1"/>
  <c r="AR315"/>
  <c r="AS314"/>
  <c r="AV314" s="1"/>
  <c r="AU314" s="1"/>
  <c r="AJ286"/>
  <c r="AK285"/>
  <c r="AN285" s="1"/>
  <c r="AM285" s="1"/>
  <c r="T235"/>
  <c r="X235" s="1"/>
  <c r="W235" s="1"/>
  <c r="S236"/>
  <c r="K240"/>
  <c r="L239"/>
  <c r="O240"/>
  <c r="N240" s="1"/>
  <c r="T221" i="3"/>
  <c r="V220"/>
  <c r="Z220" s="1"/>
  <c r="AC255" i="5" l="1"/>
  <c r="AF255" s="1"/>
  <c r="AE255" s="1"/>
  <c r="AB256"/>
  <c r="R220" i="8"/>
  <c r="Q220" s="1"/>
  <c r="O219"/>
  <c r="N220"/>
  <c r="A223"/>
  <c r="E222"/>
  <c r="CG558" i="5"/>
  <c r="CJ558" s="1"/>
  <c r="CI558" s="1"/>
  <c r="CF559"/>
  <c r="BY503"/>
  <c r="CB503" s="1"/>
  <c r="CA503" s="1"/>
  <c r="BX504"/>
  <c r="BQ452"/>
  <c r="BT452" s="1"/>
  <c r="BS452" s="1"/>
  <c r="BP453"/>
  <c r="BI407"/>
  <c r="BL407" s="1"/>
  <c r="BK407" s="1"/>
  <c r="BH408"/>
  <c r="BA364"/>
  <c r="BD364" s="1"/>
  <c r="BC364" s="1"/>
  <c r="AZ365"/>
  <c r="AS315"/>
  <c r="AV315" s="1"/>
  <c r="AU315" s="1"/>
  <c r="AR316"/>
  <c r="AJ287"/>
  <c r="AK286"/>
  <c r="AN286" s="1"/>
  <c r="AM286" s="1"/>
  <c r="T236"/>
  <c r="X236" s="1"/>
  <c r="W236" s="1"/>
  <c r="S237"/>
  <c r="K241"/>
  <c r="L240"/>
  <c r="O241"/>
  <c r="N241" s="1"/>
  <c r="T222" i="3"/>
  <c r="V221"/>
  <c r="Z221" s="1"/>
  <c r="AC256" i="5" l="1"/>
  <c r="AF256" s="1"/>
  <c r="AE256" s="1"/>
  <c r="AB257"/>
  <c r="R221" i="8"/>
  <c r="Q221" s="1"/>
  <c r="O220"/>
  <c r="N221"/>
  <c r="A224"/>
  <c r="E223"/>
  <c r="CF560" i="5"/>
  <c r="CG559"/>
  <c r="CJ559" s="1"/>
  <c r="CI559" s="1"/>
  <c r="BX505"/>
  <c r="BY504"/>
  <c r="CB504" s="1"/>
  <c r="CA504" s="1"/>
  <c r="BP454"/>
  <c r="BQ453"/>
  <c r="BT453" s="1"/>
  <c r="BS453" s="1"/>
  <c r="BH409"/>
  <c r="BI408"/>
  <c r="BL408" s="1"/>
  <c r="BK408" s="1"/>
  <c r="AZ366"/>
  <c r="BA365"/>
  <c r="BD365" s="1"/>
  <c r="BC365" s="1"/>
  <c r="AR317"/>
  <c r="AS316"/>
  <c r="AV316" s="1"/>
  <c r="AU316" s="1"/>
  <c r="AJ288"/>
  <c r="AK287"/>
  <c r="AN287" s="1"/>
  <c r="AM287" s="1"/>
  <c r="T237"/>
  <c r="X237" s="1"/>
  <c r="W237" s="1"/>
  <c r="S238"/>
  <c r="K242"/>
  <c r="L241"/>
  <c r="O242"/>
  <c r="N242" s="1"/>
  <c r="T223" i="3"/>
  <c r="V222"/>
  <c r="Z222" s="1"/>
  <c r="AC257" i="5" l="1"/>
  <c r="AF257" s="1"/>
  <c r="AE257" s="1"/>
  <c r="AB258"/>
  <c r="N222" i="8"/>
  <c r="O221"/>
  <c r="R222"/>
  <c r="Q222" s="1"/>
  <c r="A225"/>
  <c r="E224"/>
  <c r="CG560" i="5"/>
  <c r="CJ560" s="1"/>
  <c r="CI560" s="1"/>
  <c r="CF561"/>
  <c r="BY505"/>
  <c r="CB505" s="1"/>
  <c r="CA505" s="1"/>
  <c r="BX506"/>
  <c r="BQ454"/>
  <c r="BT454" s="1"/>
  <c r="BS454" s="1"/>
  <c r="BP455"/>
  <c r="BI409"/>
  <c r="BL409" s="1"/>
  <c r="BK409" s="1"/>
  <c r="BH410"/>
  <c r="BA366"/>
  <c r="BD366" s="1"/>
  <c r="BC366" s="1"/>
  <c r="AZ367"/>
  <c r="AS317"/>
  <c r="AV317" s="1"/>
  <c r="AU317" s="1"/>
  <c r="AR318"/>
  <c r="AJ289"/>
  <c r="AK288"/>
  <c r="AN288" s="1"/>
  <c r="AM288" s="1"/>
  <c r="T238"/>
  <c r="X238" s="1"/>
  <c r="W238" s="1"/>
  <c r="S239"/>
  <c r="K243"/>
  <c r="L242"/>
  <c r="O243"/>
  <c r="N243" s="1"/>
  <c r="T224" i="3"/>
  <c r="V223"/>
  <c r="Z223" s="1"/>
  <c r="AC258" i="5" l="1"/>
  <c r="AF258" s="1"/>
  <c r="AE258" s="1"/>
  <c r="AB259"/>
  <c r="R223" i="8"/>
  <c r="Q223" s="1"/>
  <c r="N223"/>
  <c r="O222"/>
  <c r="A226"/>
  <c r="E225"/>
  <c r="CF562" i="5"/>
  <c r="CG561"/>
  <c r="CJ561" s="1"/>
  <c r="CI561" s="1"/>
  <c r="BX507"/>
  <c r="BY506"/>
  <c r="CB506" s="1"/>
  <c r="CA506" s="1"/>
  <c r="BP456"/>
  <c r="BQ455"/>
  <c r="BT455" s="1"/>
  <c r="BS455" s="1"/>
  <c r="BH411"/>
  <c r="BI410"/>
  <c r="BL410" s="1"/>
  <c r="BK410" s="1"/>
  <c r="AZ368"/>
  <c r="BA367"/>
  <c r="BD367" s="1"/>
  <c r="BC367" s="1"/>
  <c r="AR319"/>
  <c r="AS318"/>
  <c r="AV318" s="1"/>
  <c r="AU318" s="1"/>
  <c r="AJ290"/>
  <c r="AK289"/>
  <c r="AN289" s="1"/>
  <c r="AM289" s="1"/>
  <c r="T239"/>
  <c r="X239" s="1"/>
  <c r="W239" s="1"/>
  <c r="S240"/>
  <c r="K244"/>
  <c r="L243"/>
  <c r="O244"/>
  <c r="N244" s="1"/>
  <c r="T225" i="3"/>
  <c r="V224"/>
  <c r="Z224" s="1"/>
  <c r="AC259" i="5" l="1"/>
  <c r="AF259" s="1"/>
  <c r="AE259" s="1"/>
  <c r="AB260"/>
  <c r="R224" i="8"/>
  <c r="Q224" s="1"/>
  <c r="O223"/>
  <c r="N224"/>
  <c r="A227"/>
  <c r="E226"/>
  <c r="CG562" i="5"/>
  <c r="CJ562" s="1"/>
  <c r="CI562" s="1"/>
  <c r="CF563"/>
  <c r="BY507"/>
  <c r="CB507" s="1"/>
  <c r="CA507" s="1"/>
  <c r="BX508"/>
  <c r="BQ456"/>
  <c r="BT456" s="1"/>
  <c r="BS456" s="1"/>
  <c r="BP457"/>
  <c r="BI411"/>
  <c r="BL411" s="1"/>
  <c r="BK411" s="1"/>
  <c r="BH412"/>
  <c r="BA368"/>
  <c r="BD368" s="1"/>
  <c r="BC368" s="1"/>
  <c r="AZ369"/>
  <c r="AS319"/>
  <c r="AV319" s="1"/>
  <c r="AU319" s="1"/>
  <c r="AR320"/>
  <c r="AJ291"/>
  <c r="AK290"/>
  <c r="AN290" s="1"/>
  <c r="AM290" s="1"/>
  <c r="T240"/>
  <c r="X240" s="1"/>
  <c r="W240" s="1"/>
  <c r="S241"/>
  <c r="K245"/>
  <c r="L244"/>
  <c r="O245"/>
  <c r="N245" s="1"/>
  <c r="T226" i="3"/>
  <c r="V225"/>
  <c r="Z225" s="1"/>
  <c r="AC260" i="5" l="1"/>
  <c r="AF260" s="1"/>
  <c r="AE260" s="1"/>
  <c r="AB261"/>
  <c r="R225" i="8"/>
  <c r="Q225" s="1"/>
  <c r="O224"/>
  <c r="N225"/>
  <c r="A228"/>
  <c r="E227"/>
  <c r="CF564" i="5"/>
  <c r="CG563"/>
  <c r="CJ563" s="1"/>
  <c r="CI563" s="1"/>
  <c r="BX509"/>
  <c r="BY508"/>
  <c r="CB508" s="1"/>
  <c r="CA508" s="1"/>
  <c r="BP458"/>
  <c r="BQ457"/>
  <c r="BT457" s="1"/>
  <c r="BS457" s="1"/>
  <c r="BH413"/>
  <c r="BI412"/>
  <c r="BL412" s="1"/>
  <c r="BK412" s="1"/>
  <c r="AZ370"/>
  <c r="BA369"/>
  <c r="BD369" s="1"/>
  <c r="BC369" s="1"/>
  <c r="AR321"/>
  <c r="AS320"/>
  <c r="AV320" s="1"/>
  <c r="AU320" s="1"/>
  <c r="AJ292"/>
  <c r="AK291"/>
  <c r="AN291" s="1"/>
  <c r="AM291" s="1"/>
  <c r="T241"/>
  <c r="X241" s="1"/>
  <c r="W241" s="1"/>
  <c r="S242"/>
  <c r="K246"/>
  <c r="L245"/>
  <c r="O246"/>
  <c r="N246" s="1"/>
  <c r="T227" i="3"/>
  <c r="V226"/>
  <c r="Z226" s="1"/>
  <c r="AC261" i="5" l="1"/>
  <c r="AF261" s="1"/>
  <c r="AE261" s="1"/>
  <c r="AB262"/>
  <c r="R226" i="8"/>
  <c r="Q226" s="1"/>
  <c r="O225"/>
  <c r="N226"/>
  <c r="A229"/>
  <c r="E228"/>
  <c r="CG564" i="5"/>
  <c r="CJ564" s="1"/>
  <c r="CI564" s="1"/>
  <c r="CF565"/>
  <c r="BY509"/>
  <c r="CB509" s="1"/>
  <c r="CA509" s="1"/>
  <c r="BX510"/>
  <c r="BQ458"/>
  <c r="BT458" s="1"/>
  <c r="BS458" s="1"/>
  <c r="BP459"/>
  <c r="BI413"/>
  <c r="BL413" s="1"/>
  <c r="BK413" s="1"/>
  <c r="BH414"/>
  <c r="BA370"/>
  <c r="BD370" s="1"/>
  <c r="BC370" s="1"/>
  <c r="AZ371"/>
  <c r="AS321"/>
  <c r="AV321" s="1"/>
  <c r="AU321" s="1"/>
  <c r="AR322"/>
  <c r="AJ293"/>
  <c r="AK292"/>
  <c r="AN292" s="1"/>
  <c r="AM292" s="1"/>
  <c r="T242"/>
  <c r="X242" s="1"/>
  <c r="W242" s="1"/>
  <c r="S243"/>
  <c r="K247"/>
  <c r="L246"/>
  <c r="O247"/>
  <c r="N247" s="1"/>
  <c r="T228" i="3"/>
  <c r="V227"/>
  <c r="Z227" s="1"/>
  <c r="AC262" i="5" l="1"/>
  <c r="AF262" s="1"/>
  <c r="AE262" s="1"/>
  <c r="AB263"/>
  <c r="O226" i="8"/>
  <c r="N227"/>
  <c r="R227"/>
  <c r="Q227" s="1"/>
  <c r="A230"/>
  <c r="E229"/>
  <c r="CF566" i="5"/>
  <c r="CG565"/>
  <c r="CJ565" s="1"/>
  <c r="CI565" s="1"/>
  <c r="BX511"/>
  <c r="BY510"/>
  <c r="CB510" s="1"/>
  <c r="CA510" s="1"/>
  <c r="BP460"/>
  <c r="BQ459"/>
  <c r="BT459" s="1"/>
  <c r="BS459" s="1"/>
  <c r="BH415"/>
  <c r="BI414"/>
  <c r="BL414" s="1"/>
  <c r="BK414" s="1"/>
  <c r="AZ372"/>
  <c r="BA371"/>
  <c r="BD371" s="1"/>
  <c r="BC371" s="1"/>
  <c r="AR323"/>
  <c r="AS322"/>
  <c r="AV322" s="1"/>
  <c r="AU322" s="1"/>
  <c r="AJ294"/>
  <c r="AK293"/>
  <c r="AN293" s="1"/>
  <c r="AM293" s="1"/>
  <c r="T243"/>
  <c r="X243" s="1"/>
  <c r="W243" s="1"/>
  <c r="S244"/>
  <c r="K248"/>
  <c r="L247"/>
  <c r="O248"/>
  <c r="N248" s="1"/>
  <c r="T229" i="3"/>
  <c r="V228"/>
  <c r="Z228" s="1"/>
  <c r="AC263" i="5" l="1"/>
  <c r="AF263" s="1"/>
  <c r="AE263" s="1"/>
  <c r="AB264"/>
  <c r="R228" i="8"/>
  <c r="Q228" s="1"/>
  <c r="N228"/>
  <c r="O227"/>
  <c r="A231"/>
  <c r="E230"/>
  <c r="CG566" i="5"/>
  <c r="CJ566" s="1"/>
  <c r="CI566" s="1"/>
  <c r="CF567"/>
  <c r="BY511"/>
  <c r="CB511" s="1"/>
  <c r="CA511" s="1"/>
  <c r="BX512"/>
  <c r="BQ460"/>
  <c r="BT460" s="1"/>
  <c r="BS460" s="1"/>
  <c r="BP461"/>
  <c r="BI415"/>
  <c r="BL415" s="1"/>
  <c r="BK415" s="1"/>
  <c r="BH416"/>
  <c r="BA372"/>
  <c r="BD372" s="1"/>
  <c r="BC372" s="1"/>
  <c r="AZ373"/>
  <c r="AS323"/>
  <c r="AV323" s="1"/>
  <c r="AU323" s="1"/>
  <c r="AR324"/>
  <c r="AJ295"/>
  <c r="AK294"/>
  <c r="AN294" s="1"/>
  <c r="AM294" s="1"/>
  <c r="T244"/>
  <c r="X244" s="1"/>
  <c r="W244" s="1"/>
  <c r="S245"/>
  <c r="K249"/>
  <c r="L248"/>
  <c r="O249"/>
  <c r="N249" s="1"/>
  <c r="T230" i="3"/>
  <c r="V229"/>
  <c r="Z229" s="1"/>
  <c r="AC264" i="5" l="1"/>
  <c r="AF264" s="1"/>
  <c r="AE264" s="1"/>
  <c r="AB265"/>
  <c r="N229" i="8"/>
  <c r="O228"/>
  <c r="R229"/>
  <c r="Q229" s="1"/>
  <c r="A232"/>
  <c r="E231"/>
  <c r="CF568" i="5"/>
  <c r="CG567"/>
  <c r="CJ567" s="1"/>
  <c r="CI567" s="1"/>
  <c r="BX513"/>
  <c r="BY512"/>
  <c r="CB512" s="1"/>
  <c r="CA512" s="1"/>
  <c r="BP462"/>
  <c r="BQ461"/>
  <c r="BT461" s="1"/>
  <c r="BS461" s="1"/>
  <c r="BH417"/>
  <c r="BI416"/>
  <c r="BL416" s="1"/>
  <c r="BK416" s="1"/>
  <c r="AZ374"/>
  <c r="BA373"/>
  <c r="BD373" s="1"/>
  <c r="BC373" s="1"/>
  <c r="AR325"/>
  <c r="AS324"/>
  <c r="AV324" s="1"/>
  <c r="AU324" s="1"/>
  <c r="AJ296"/>
  <c r="AK295"/>
  <c r="AN295" s="1"/>
  <c r="AM295" s="1"/>
  <c r="T245"/>
  <c r="X245" s="1"/>
  <c r="W245" s="1"/>
  <c r="S246"/>
  <c r="K250"/>
  <c r="L249"/>
  <c r="O250"/>
  <c r="N250" s="1"/>
  <c r="T231" i="3"/>
  <c r="V230"/>
  <c r="Z230" s="1"/>
  <c r="AC265" i="5" l="1"/>
  <c r="AF265" s="1"/>
  <c r="AE265" s="1"/>
  <c r="AB266"/>
  <c r="R230" i="8"/>
  <c r="Q230" s="1"/>
  <c r="O229"/>
  <c r="N230"/>
  <c r="A233"/>
  <c r="E232"/>
  <c r="CG568" i="5"/>
  <c r="CJ568" s="1"/>
  <c r="CI568" s="1"/>
  <c r="CF569"/>
  <c r="BY513"/>
  <c r="CB513" s="1"/>
  <c r="CA513" s="1"/>
  <c r="BX514"/>
  <c r="BQ462"/>
  <c r="BT462" s="1"/>
  <c r="BS462" s="1"/>
  <c r="BP463"/>
  <c r="BI417"/>
  <c r="BL417" s="1"/>
  <c r="BK417" s="1"/>
  <c r="BH418"/>
  <c r="BA374"/>
  <c r="BD374" s="1"/>
  <c r="BC374" s="1"/>
  <c r="AZ375"/>
  <c r="AS325"/>
  <c r="AV325" s="1"/>
  <c r="AU325" s="1"/>
  <c r="AR326"/>
  <c r="AJ297"/>
  <c r="AK296"/>
  <c r="AN296" s="1"/>
  <c r="AM296" s="1"/>
  <c r="T246"/>
  <c r="X246" s="1"/>
  <c r="W246" s="1"/>
  <c r="S247"/>
  <c r="K251"/>
  <c r="L250"/>
  <c r="O251"/>
  <c r="N251" s="1"/>
  <c r="T232" i="3"/>
  <c r="V231"/>
  <c r="Z231" s="1"/>
  <c r="AC266" i="5" l="1"/>
  <c r="AF266" s="1"/>
  <c r="AE266" s="1"/>
  <c r="AB267"/>
  <c r="R231" i="8"/>
  <c r="Q231" s="1"/>
  <c r="O230"/>
  <c r="N231"/>
  <c r="A234"/>
  <c r="E233"/>
  <c r="CF570" i="5"/>
  <c r="CG569"/>
  <c r="CJ569" s="1"/>
  <c r="CI569" s="1"/>
  <c r="BX515"/>
  <c r="BY514"/>
  <c r="CB514" s="1"/>
  <c r="CA514" s="1"/>
  <c r="BP464"/>
  <c r="BQ463"/>
  <c r="BT463" s="1"/>
  <c r="BS463" s="1"/>
  <c r="BH419"/>
  <c r="BI418"/>
  <c r="BL418" s="1"/>
  <c r="BK418" s="1"/>
  <c r="AZ376"/>
  <c r="BA375"/>
  <c r="BD375" s="1"/>
  <c r="BC375" s="1"/>
  <c r="AR327"/>
  <c r="AS326"/>
  <c r="AV326" s="1"/>
  <c r="AU326" s="1"/>
  <c r="AJ298"/>
  <c r="AK297"/>
  <c r="AN297" s="1"/>
  <c r="AM297" s="1"/>
  <c r="T247"/>
  <c r="X247" s="1"/>
  <c r="W247" s="1"/>
  <c r="S248"/>
  <c r="K252"/>
  <c r="L251"/>
  <c r="O252"/>
  <c r="N252" s="1"/>
  <c r="T233" i="3"/>
  <c r="V232"/>
  <c r="Z232" s="1"/>
  <c r="AC267" i="5" l="1"/>
  <c r="AF267" s="1"/>
  <c r="AE267" s="1"/>
  <c r="AB268"/>
  <c r="R232" i="8"/>
  <c r="Q232" s="1"/>
  <c r="N232"/>
  <c r="O231"/>
  <c r="A235"/>
  <c r="E234"/>
  <c r="CG570" i="5"/>
  <c r="CJ570" s="1"/>
  <c r="CI570" s="1"/>
  <c r="CF571"/>
  <c r="BY515"/>
  <c r="CB515" s="1"/>
  <c r="CA515" s="1"/>
  <c r="BX516"/>
  <c r="BQ464"/>
  <c r="BT464" s="1"/>
  <c r="BS464" s="1"/>
  <c r="BP465"/>
  <c r="BI419"/>
  <c r="BL419" s="1"/>
  <c r="BK419" s="1"/>
  <c r="BH420"/>
  <c r="BA376"/>
  <c r="BD376" s="1"/>
  <c r="BC376" s="1"/>
  <c r="AZ377"/>
  <c r="AS327"/>
  <c r="AV327" s="1"/>
  <c r="AU327" s="1"/>
  <c r="AR328"/>
  <c r="AJ299"/>
  <c r="AK298"/>
  <c r="AN298" s="1"/>
  <c r="AM298" s="1"/>
  <c r="T248"/>
  <c r="X248" s="1"/>
  <c r="W248" s="1"/>
  <c r="S249"/>
  <c r="K253"/>
  <c r="L252"/>
  <c r="O253"/>
  <c r="N253" s="1"/>
  <c r="T234" i="3"/>
  <c r="V233"/>
  <c r="Z233" s="1"/>
  <c r="AC268" i="5" l="1"/>
  <c r="AF268" s="1"/>
  <c r="AE268" s="1"/>
  <c r="AB269"/>
  <c r="R233" i="8"/>
  <c r="Q233" s="1"/>
  <c r="N233"/>
  <c r="O232"/>
  <c r="A236"/>
  <c r="E235"/>
  <c r="CF572" i="5"/>
  <c r="CG571"/>
  <c r="CJ571" s="1"/>
  <c r="CI571" s="1"/>
  <c r="BX517"/>
  <c r="BY516"/>
  <c r="CB516" s="1"/>
  <c r="CA516" s="1"/>
  <c r="BP466"/>
  <c r="BQ465"/>
  <c r="BT465" s="1"/>
  <c r="BS465" s="1"/>
  <c r="BH421"/>
  <c r="BI420"/>
  <c r="BL420" s="1"/>
  <c r="BK420" s="1"/>
  <c r="AZ378"/>
  <c r="BA377"/>
  <c r="BD377" s="1"/>
  <c r="BC377" s="1"/>
  <c r="AR329"/>
  <c r="AS328"/>
  <c r="AV328" s="1"/>
  <c r="AU328" s="1"/>
  <c r="AJ300"/>
  <c r="AK299"/>
  <c r="AN299" s="1"/>
  <c r="AM299" s="1"/>
  <c r="T249"/>
  <c r="X249" s="1"/>
  <c r="W249" s="1"/>
  <c r="S250"/>
  <c r="K254"/>
  <c r="L253"/>
  <c r="O254"/>
  <c r="N254" s="1"/>
  <c r="T235" i="3"/>
  <c r="V234"/>
  <c r="Z234" s="1"/>
  <c r="AC269" i="5" l="1"/>
  <c r="AF269" s="1"/>
  <c r="AE269" s="1"/>
  <c r="AB270"/>
  <c r="R234" i="8"/>
  <c r="Q234" s="1"/>
  <c r="N234"/>
  <c r="O233"/>
  <c r="A237"/>
  <c r="E236"/>
  <c r="CG572" i="5"/>
  <c r="CJ572" s="1"/>
  <c r="CI572" s="1"/>
  <c r="CF573"/>
  <c r="BY517"/>
  <c r="CB517" s="1"/>
  <c r="CA517" s="1"/>
  <c r="BX518"/>
  <c r="BQ466"/>
  <c r="BT466" s="1"/>
  <c r="BS466" s="1"/>
  <c r="BP467"/>
  <c r="BI421"/>
  <c r="BL421" s="1"/>
  <c r="BK421" s="1"/>
  <c r="BH422"/>
  <c r="BA378"/>
  <c r="BD378" s="1"/>
  <c r="BC378" s="1"/>
  <c r="AZ379"/>
  <c r="AS329"/>
  <c r="AV329" s="1"/>
  <c r="AU329" s="1"/>
  <c r="AR330"/>
  <c r="AJ301"/>
  <c r="AK300"/>
  <c r="AN300" s="1"/>
  <c r="AM300" s="1"/>
  <c r="T250"/>
  <c r="X250" s="1"/>
  <c r="W250" s="1"/>
  <c r="S251"/>
  <c r="K255"/>
  <c r="L254"/>
  <c r="O255"/>
  <c r="N255" s="1"/>
  <c r="T236" i="3"/>
  <c r="V235"/>
  <c r="Z235" s="1"/>
  <c r="AC270" i="5" l="1"/>
  <c r="AF270" s="1"/>
  <c r="AE270" s="1"/>
  <c r="AB271"/>
  <c r="R235" i="8"/>
  <c r="Q235" s="1"/>
  <c r="O234"/>
  <c r="N235"/>
  <c r="A238"/>
  <c r="E237"/>
  <c r="CF574" i="5"/>
  <c r="CG573"/>
  <c r="CJ573" s="1"/>
  <c r="CI573" s="1"/>
  <c r="BX519"/>
  <c r="BY518"/>
  <c r="CB518" s="1"/>
  <c r="CA518" s="1"/>
  <c r="BP468"/>
  <c r="BQ467"/>
  <c r="BT467" s="1"/>
  <c r="BS467" s="1"/>
  <c r="BH423"/>
  <c r="BI422"/>
  <c r="BL422" s="1"/>
  <c r="BK422" s="1"/>
  <c r="AZ380"/>
  <c r="BA379"/>
  <c r="BD379" s="1"/>
  <c r="BC379" s="1"/>
  <c r="AR331"/>
  <c r="AS330"/>
  <c r="AV330" s="1"/>
  <c r="AU330" s="1"/>
  <c r="AJ302"/>
  <c r="AK301"/>
  <c r="AN301" s="1"/>
  <c r="AM301" s="1"/>
  <c r="T251"/>
  <c r="X251" s="1"/>
  <c r="W251" s="1"/>
  <c r="S252"/>
  <c r="K256"/>
  <c r="L255"/>
  <c r="O256"/>
  <c r="N256" s="1"/>
  <c r="T237" i="3"/>
  <c r="V236"/>
  <c r="Z236" s="1"/>
  <c r="AC271" i="5" l="1"/>
  <c r="AF271" s="1"/>
  <c r="AE271" s="1"/>
  <c r="AB272"/>
  <c r="R236" i="8"/>
  <c r="Q236" s="1"/>
  <c r="N236"/>
  <c r="O235"/>
  <c r="A239"/>
  <c r="E238"/>
  <c r="CG574" i="5"/>
  <c r="CJ574" s="1"/>
  <c r="CI574" s="1"/>
  <c r="CF575"/>
  <c r="BY519"/>
  <c r="CB519" s="1"/>
  <c r="CA519" s="1"/>
  <c r="BX520"/>
  <c r="BQ468"/>
  <c r="BT468" s="1"/>
  <c r="BS468" s="1"/>
  <c r="BP469"/>
  <c r="BI423"/>
  <c r="BL423" s="1"/>
  <c r="BK423" s="1"/>
  <c r="BH424"/>
  <c r="BA380"/>
  <c r="BD380" s="1"/>
  <c r="BC380" s="1"/>
  <c r="AZ381"/>
  <c r="AS331"/>
  <c r="AV331" s="1"/>
  <c r="AU331" s="1"/>
  <c r="AR332"/>
  <c r="AJ303"/>
  <c r="AK302"/>
  <c r="AN302" s="1"/>
  <c r="AM302" s="1"/>
  <c r="T252"/>
  <c r="X252" s="1"/>
  <c r="W252" s="1"/>
  <c r="S253"/>
  <c r="K257"/>
  <c r="L256"/>
  <c r="O257"/>
  <c r="N257" s="1"/>
  <c r="T238" i="3"/>
  <c r="V237"/>
  <c r="Z237" s="1"/>
  <c r="AC272" i="5" l="1"/>
  <c r="AF272" s="1"/>
  <c r="AE272" s="1"/>
  <c r="AB273"/>
  <c r="R237" i="8"/>
  <c r="Q237" s="1"/>
  <c r="N237"/>
  <c r="O236"/>
  <c r="A240"/>
  <c r="E239"/>
  <c r="CF576" i="5"/>
  <c r="CG575"/>
  <c r="CJ575" s="1"/>
  <c r="CI575" s="1"/>
  <c r="BX521"/>
  <c r="BY520"/>
  <c r="CB520" s="1"/>
  <c r="CA520" s="1"/>
  <c r="BP470"/>
  <c r="BQ469"/>
  <c r="BT469" s="1"/>
  <c r="BS469" s="1"/>
  <c r="BH425"/>
  <c r="BI424"/>
  <c r="BL424" s="1"/>
  <c r="BK424" s="1"/>
  <c r="AZ382"/>
  <c r="BA381"/>
  <c r="BD381" s="1"/>
  <c r="BC381" s="1"/>
  <c r="AR333"/>
  <c r="AS332"/>
  <c r="AV332" s="1"/>
  <c r="AU332" s="1"/>
  <c r="AJ304"/>
  <c r="AK303"/>
  <c r="AN303" s="1"/>
  <c r="AM303" s="1"/>
  <c r="T253"/>
  <c r="X253" s="1"/>
  <c r="W253" s="1"/>
  <c r="S254"/>
  <c r="K258"/>
  <c r="L257"/>
  <c r="O258"/>
  <c r="N258" s="1"/>
  <c r="T239" i="3"/>
  <c r="V238"/>
  <c r="Z238" s="1"/>
  <c r="AC273" i="5" l="1"/>
  <c r="AF273" s="1"/>
  <c r="AE273" s="1"/>
  <c r="AB274"/>
  <c r="O237" i="8"/>
  <c r="N238"/>
  <c r="R238"/>
  <c r="Q238" s="1"/>
  <c r="A241"/>
  <c r="E240"/>
  <c r="CG576" i="5"/>
  <c r="CJ576" s="1"/>
  <c r="CI576" s="1"/>
  <c r="CF577"/>
  <c r="BY521"/>
  <c r="CB521" s="1"/>
  <c r="CA521" s="1"/>
  <c r="BX522"/>
  <c r="BQ470"/>
  <c r="BT470" s="1"/>
  <c r="BS470" s="1"/>
  <c r="BP471"/>
  <c r="BI425"/>
  <c r="BL425" s="1"/>
  <c r="BK425" s="1"/>
  <c r="BH426"/>
  <c r="BA382"/>
  <c r="BD382" s="1"/>
  <c r="BC382" s="1"/>
  <c r="AZ383"/>
  <c r="AS333"/>
  <c r="AV333" s="1"/>
  <c r="AU333" s="1"/>
  <c r="AR334"/>
  <c r="AJ305"/>
  <c r="AK304"/>
  <c r="AN304" s="1"/>
  <c r="AM304" s="1"/>
  <c r="T254"/>
  <c r="X254" s="1"/>
  <c r="W254" s="1"/>
  <c r="S255"/>
  <c r="K259"/>
  <c r="L258"/>
  <c r="O259"/>
  <c r="N259" s="1"/>
  <c r="T240" i="3"/>
  <c r="V239"/>
  <c r="Z239" s="1"/>
  <c r="AC274" i="5" l="1"/>
  <c r="AF274" s="1"/>
  <c r="AE274" s="1"/>
  <c r="AB275"/>
  <c r="O238" i="8"/>
  <c r="N239"/>
  <c r="R239"/>
  <c r="Q239" s="1"/>
  <c r="A242"/>
  <c r="E241"/>
  <c r="CF578" i="5"/>
  <c r="CG577"/>
  <c r="CJ577" s="1"/>
  <c r="CI577" s="1"/>
  <c r="BX523"/>
  <c r="BY522"/>
  <c r="CB522" s="1"/>
  <c r="CA522" s="1"/>
  <c r="BP472"/>
  <c r="BQ471"/>
  <c r="BT471" s="1"/>
  <c r="BS471" s="1"/>
  <c r="BH427"/>
  <c r="BI426"/>
  <c r="BL426" s="1"/>
  <c r="BK426" s="1"/>
  <c r="AZ384"/>
  <c r="BA383"/>
  <c r="BD383" s="1"/>
  <c r="BC383" s="1"/>
  <c r="AR335"/>
  <c r="AS334"/>
  <c r="AV334" s="1"/>
  <c r="AU334" s="1"/>
  <c r="AJ306"/>
  <c r="AK305"/>
  <c r="AN305" s="1"/>
  <c r="AM305" s="1"/>
  <c r="T255"/>
  <c r="X255" s="1"/>
  <c r="W255" s="1"/>
  <c r="S256"/>
  <c r="K260"/>
  <c r="L259"/>
  <c r="O260"/>
  <c r="N260" s="1"/>
  <c r="T241" i="3"/>
  <c r="V240"/>
  <c r="Z240" s="1"/>
  <c r="AC275" i="5" l="1"/>
  <c r="AF275" s="1"/>
  <c r="AE275" s="1"/>
  <c r="AB276"/>
  <c r="R240" i="8"/>
  <c r="Q240" s="1"/>
  <c r="N240"/>
  <c r="O239"/>
  <c r="A243"/>
  <c r="E242"/>
  <c r="CG578" i="5"/>
  <c r="CJ578" s="1"/>
  <c r="CI578" s="1"/>
  <c r="CF579"/>
  <c r="BY523"/>
  <c r="CB523" s="1"/>
  <c r="CA523" s="1"/>
  <c r="BX524"/>
  <c r="BQ472"/>
  <c r="BT472" s="1"/>
  <c r="BS472" s="1"/>
  <c r="BP473"/>
  <c r="BI427"/>
  <c r="BL427" s="1"/>
  <c r="BK427" s="1"/>
  <c r="BH428"/>
  <c r="BA384"/>
  <c r="BD384" s="1"/>
  <c r="BC384" s="1"/>
  <c r="AZ385"/>
  <c r="AS335"/>
  <c r="AV335" s="1"/>
  <c r="AU335" s="1"/>
  <c r="AR336"/>
  <c r="AJ307"/>
  <c r="AK306"/>
  <c r="AN306" s="1"/>
  <c r="AM306" s="1"/>
  <c r="T256"/>
  <c r="X256" s="1"/>
  <c r="W256" s="1"/>
  <c r="S257"/>
  <c r="K261"/>
  <c r="L260"/>
  <c r="O261"/>
  <c r="N261" s="1"/>
  <c r="T242" i="3"/>
  <c r="V241"/>
  <c r="Z241" s="1"/>
  <c r="AC276" i="5" l="1"/>
  <c r="AF276" s="1"/>
  <c r="AE276" s="1"/>
  <c r="AB277"/>
  <c r="R241" i="8"/>
  <c r="Q241" s="1"/>
  <c r="O240"/>
  <c r="N241"/>
  <c r="A244"/>
  <c r="E243"/>
  <c r="CF580" i="5"/>
  <c r="CG579"/>
  <c r="CJ579" s="1"/>
  <c r="CI579" s="1"/>
  <c r="BX525"/>
  <c r="BY524"/>
  <c r="CB524" s="1"/>
  <c r="CA524" s="1"/>
  <c r="BP474"/>
  <c r="BQ473"/>
  <c r="BT473" s="1"/>
  <c r="BS473" s="1"/>
  <c r="BH429"/>
  <c r="BI428"/>
  <c r="BL428" s="1"/>
  <c r="BK428" s="1"/>
  <c r="AZ386"/>
  <c r="BA385"/>
  <c r="BD385" s="1"/>
  <c r="BC385" s="1"/>
  <c r="AR337"/>
  <c r="AS336"/>
  <c r="AV336" s="1"/>
  <c r="AU336" s="1"/>
  <c r="AJ308"/>
  <c r="AK307"/>
  <c r="AN307" s="1"/>
  <c r="AM307" s="1"/>
  <c r="T257"/>
  <c r="X257" s="1"/>
  <c r="W257" s="1"/>
  <c r="S258"/>
  <c r="K262"/>
  <c r="L261"/>
  <c r="O262"/>
  <c r="N262" s="1"/>
  <c r="T243" i="3"/>
  <c r="V242"/>
  <c r="Z242" s="1"/>
  <c r="AC277" i="5" l="1"/>
  <c r="AF277" s="1"/>
  <c r="AE277" s="1"/>
  <c r="AB278"/>
  <c r="R242" i="8"/>
  <c r="Q242" s="1"/>
  <c r="O241"/>
  <c r="N242"/>
  <c r="A245"/>
  <c r="E244"/>
  <c r="CG580" i="5"/>
  <c r="CJ580" s="1"/>
  <c r="CI580" s="1"/>
  <c r="CF581"/>
  <c r="BY525"/>
  <c r="CB525" s="1"/>
  <c r="CA525" s="1"/>
  <c r="BX526"/>
  <c r="BQ474"/>
  <c r="BT474" s="1"/>
  <c r="BS474" s="1"/>
  <c r="BP475"/>
  <c r="BI429"/>
  <c r="BL429" s="1"/>
  <c r="BK429" s="1"/>
  <c r="BH430"/>
  <c r="BA386"/>
  <c r="BD386" s="1"/>
  <c r="BC386" s="1"/>
  <c r="AZ387"/>
  <c r="AS337"/>
  <c r="AV337" s="1"/>
  <c r="AU337" s="1"/>
  <c r="AR338"/>
  <c r="AJ309"/>
  <c r="AK308"/>
  <c r="AN308" s="1"/>
  <c r="AM308" s="1"/>
  <c r="T258"/>
  <c r="X258" s="1"/>
  <c r="W258" s="1"/>
  <c r="S259"/>
  <c r="K263"/>
  <c r="L262"/>
  <c r="O263"/>
  <c r="N263" s="1"/>
  <c r="T244" i="3"/>
  <c r="V243"/>
  <c r="Z243" s="1"/>
  <c r="AC278" i="5" l="1"/>
  <c r="AF278" s="1"/>
  <c r="AE278" s="1"/>
  <c r="AB279"/>
  <c r="O242" i="8"/>
  <c r="N243"/>
  <c r="R243"/>
  <c r="Q243" s="1"/>
  <c r="A246"/>
  <c r="E245"/>
  <c r="CF582" i="5"/>
  <c r="CG581"/>
  <c r="CJ581" s="1"/>
  <c r="CI581" s="1"/>
  <c r="BX527"/>
  <c r="BY526"/>
  <c r="CB526" s="1"/>
  <c r="CA526" s="1"/>
  <c r="BP476"/>
  <c r="BQ475"/>
  <c r="BT475" s="1"/>
  <c r="BS475" s="1"/>
  <c r="BH431"/>
  <c r="BI430"/>
  <c r="BL430" s="1"/>
  <c r="BK430" s="1"/>
  <c r="AZ388"/>
  <c r="BA387"/>
  <c r="BD387" s="1"/>
  <c r="BC387" s="1"/>
  <c r="AR339"/>
  <c r="AS338"/>
  <c r="AV338" s="1"/>
  <c r="AU338" s="1"/>
  <c r="AJ310"/>
  <c r="AK309"/>
  <c r="AN309" s="1"/>
  <c r="AM309" s="1"/>
  <c r="T259"/>
  <c r="X259" s="1"/>
  <c r="W259" s="1"/>
  <c r="S260"/>
  <c r="K264"/>
  <c r="L263"/>
  <c r="O264"/>
  <c r="N264" s="1"/>
  <c r="T245" i="3"/>
  <c r="V244"/>
  <c r="Z244" s="1"/>
  <c r="AC279" i="5" l="1"/>
  <c r="AF279" s="1"/>
  <c r="AE279" s="1"/>
  <c r="AB280"/>
  <c r="O243" i="8"/>
  <c r="N244"/>
  <c r="R244"/>
  <c r="Q244" s="1"/>
  <c r="A247"/>
  <c r="E246"/>
  <c r="CG582" i="5"/>
  <c r="CJ582" s="1"/>
  <c r="CI582" s="1"/>
  <c r="CF583"/>
  <c r="BY527"/>
  <c r="CB527" s="1"/>
  <c r="CA527" s="1"/>
  <c r="BX528"/>
  <c r="BQ476"/>
  <c r="BT476" s="1"/>
  <c r="BS476" s="1"/>
  <c r="BP477"/>
  <c r="BI431"/>
  <c r="BL431" s="1"/>
  <c r="BK431" s="1"/>
  <c r="BH432"/>
  <c r="BA388"/>
  <c r="BD388" s="1"/>
  <c r="BC388" s="1"/>
  <c r="AZ389"/>
  <c r="AS339"/>
  <c r="AV339" s="1"/>
  <c r="AU339" s="1"/>
  <c r="AR340"/>
  <c r="AJ311"/>
  <c r="AK310"/>
  <c r="AN310" s="1"/>
  <c r="AM310" s="1"/>
  <c r="T260"/>
  <c r="X260" s="1"/>
  <c r="W260" s="1"/>
  <c r="S261"/>
  <c r="K265"/>
  <c r="L264"/>
  <c r="O265"/>
  <c r="N265" s="1"/>
  <c r="T246" i="3"/>
  <c r="V245"/>
  <c r="Z245" s="1"/>
  <c r="AC280" i="5" l="1"/>
  <c r="AF280" s="1"/>
  <c r="AE280" s="1"/>
  <c r="AB281"/>
  <c r="R245" i="8"/>
  <c r="Q245" s="1"/>
  <c r="O244"/>
  <c r="N245"/>
  <c r="A248"/>
  <c r="E247"/>
  <c r="CF584" i="5"/>
  <c r="CG583"/>
  <c r="CJ583" s="1"/>
  <c r="CI583" s="1"/>
  <c r="BX529"/>
  <c r="BY528"/>
  <c r="CB528" s="1"/>
  <c r="CA528" s="1"/>
  <c r="BP478"/>
  <c r="BQ477"/>
  <c r="BT477" s="1"/>
  <c r="BS477" s="1"/>
  <c r="BH433"/>
  <c r="BI432"/>
  <c r="BL432" s="1"/>
  <c r="BK432" s="1"/>
  <c r="AZ390"/>
  <c r="BA389"/>
  <c r="BD389" s="1"/>
  <c r="BC389" s="1"/>
  <c r="AR341"/>
  <c r="AS340"/>
  <c r="AV340" s="1"/>
  <c r="AU340" s="1"/>
  <c r="AJ312"/>
  <c r="AK311"/>
  <c r="AN311" s="1"/>
  <c r="AM311" s="1"/>
  <c r="T261"/>
  <c r="X261" s="1"/>
  <c r="W261" s="1"/>
  <c r="S262"/>
  <c r="K266"/>
  <c r="L265"/>
  <c r="O266"/>
  <c r="N266" s="1"/>
  <c r="T247" i="3"/>
  <c r="V246"/>
  <c r="Z246" s="1"/>
  <c r="AC281" i="5" l="1"/>
  <c r="AF281" s="1"/>
  <c r="AE281" s="1"/>
  <c r="AB282"/>
  <c r="R246" i="8"/>
  <c r="Q246" s="1"/>
  <c r="O245"/>
  <c r="N246"/>
  <c r="A249"/>
  <c r="E248"/>
  <c r="CG584" i="5"/>
  <c r="CJ584" s="1"/>
  <c r="CI584" s="1"/>
  <c r="CF585"/>
  <c r="BY529"/>
  <c r="CB529" s="1"/>
  <c r="CA529" s="1"/>
  <c r="BX530"/>
  <c r="BQ478"/>
  <c r="BT478" s="1"/>
  <c r="BS478" s="1"/>
  <c r="BP479"/>
  <c r="BI433"/>
  <c r="BL433" s="1"/>
  <c r="BK433" s="1"/>
  <c r="BH434"/>
  <c r="BA390"/>
  <c r="BD390" s="1"/>
  <c r="BC390" s="1"/>
  <c r="AZ391"/>
  <c r="AS341"/>
  <c r="AV341" s="1"/>
  <c r="AU341" s="1"/>
  <c r="AR342"/>
  <c r="AJ313"/>
  <c r="AK312"/>
  <c r="AN312" s="1"/>
  <c r="AM312" s="1"/>
  <c r="T262"/>
  <c r="X262" s="1"/>
  <c r="W262" s="1"/>
  <c r="S263"/>
  <c r="K267"/>
  <c r="L266"/>
  <c r="O267"/>
  <c r="N267" s="1"/>
  <c r="T248" i="3"/>
  <c r="V247"/>
  <c r="Z247" s="1"/>
  <c r="AC282" i="5" l="1"/>
  <c r="AF282" s="1"/>
  <c r="AE282" s="1"/>
  <c r="AB283"/>
  <c r="O246" i="8"/>
  <c r="N247"/>
  <c r="R247"/>
  <c r="Q247" s="1"/>
  <c r="A250"/>
  <c r="E249"/>
  <c r="CF586" i="5"/>
  <c r="CG585"/>
  <c r="CJ585" s="1"/>
  <c r="CI585" s="1"/>
  <c r="BX531"/>
  <c r="BY530"/>
  <c r="CB530" s="1"/>
  <c r="CA530" s="1"/>
  <c r="BP480"/>
  <c r="BQ479"/>
  <c r="BT479" s="1"/>
  <c r="BS479" s="1"/>
  <c r="BH435"/>
  <c r="BI434"/>
  <c r="BL434" s="1"/>
  <c r="BK434" s="1"/>
  <c r="AZ392"/>
  <c r="BA391"/>
  <c r="BD391" s="1"/>
  <c r="BC391" s="1"/>
  <c r="AR343"/>
  <c r="AS342"/>
  <c r="AV342" s="1"/>
  <c r="AU342" s="1"/>
  <c r="AJ314"/>
  <c r="AK313"/>
  <c r="AN313" s="1"/>
  <c r="AM313" s="1"/>
  <c r="T263"/>
  <c r="X263" s="1"/>
  <c r="W263" s="1"/>
  <c r="S264"/>
  <c r="K268"/>
  <c r="L267"/>
  <c r="O268"/>
  <c r="N268" s="1"/>
  <c r="T249" i="3"/>
  <c r="V248"/>
  <c r="Z248" s="1"/>
  <c r="AC283" i="5" l="1"/>
  <c r="AF283" s="1"/>
  <c r="AE283" s="1"/>
  <c r="AB284"/>
  <c r="O247" i="8"/>
  <c r="N248"/>
  <c r="R248"/>
  <c r="Q248" s="1"/>
  <c r="A251"/>
  <c r="E250"/>
  <c r="CG586" i="5"/>
  <c r="CJ586" s="1"/>
  <c r="CI586" s="1"/>
  <c r="CF587"/>
  <c r="BY531"/>
  <c r="CB531" s="1"/>
  <c r="CA531" s="1"/>
  <c r="BX532"/>
  <c r="BQ480"/>
  <c r="BT480" s="1"/>
  <c r="BS480" s="1"/>
  <c r="BP481"/>
  <c r="BI435"/>
  <c r="BL435" s="1"/>
  <c r="BK435" s="1"/>
  <c r="BH436"/>
  <c r="BA392"/>
  <c r="BD392" s="1"/>
  <c r="BC392" s="1"/>
  <c r="AZ393"/>
  <c r="AS343"/>
  <c r="AV343" s="1"/>
  <c r="AU343" s="1"/>
  <c r="AR344"/>
  <c r="AJ315"/>
  <c r="AK314"/>
  <c r="AN314" s="1"/>
  <c r="AM314" s="1"/>
  <c r="T264"/>
  <c r="X264" s="1"/>
  <c r="W264" s="1"/>
  <c r="S265"/>
  <c r="K269"/>
  <c r="L268"/>
  <c r="O269"/>
  <c r="N269" s="1"/>
  <c r="T250" i="3"/>
  <c r="V249"/>
  <c r="Z249" s="1"/>
  <c r="AC284" i="5" l="1"/>
  <c r="AF284" s="1"/>
  <c r="AE284" s="1"/>
  <c r="AB285"/>
  <c r="R249" i="8"/>
  <c r="Q249" s="1"/>
  <c r="N249"/>
  <c r="O248"/>
  <c r="A252"/>
  <c r="E251"/>
  <c r="CF588" i="5"/>
  <c r="CG587"/>
  <c r="CJ587" s="1"/>
  <c r="CI587" s="1"/>
  <c r="BX533"/>
  <c r="BY532"/>
  <c r="CB532" s="1"/>
  <c r="CA532" s="1"/>
  <c r="BP482"/>
  <c r="BQ481"/>
  <c r="BT481" s="1"/>
  <c r="BS481" s="1"/>
  <c r="BH437"/>
  <c r="BI436"/>
  <c r="BL436" s="1"/>
  <c r="BK436" s="1"/>
  <c r="AZ394"/>
  <c r="BA393"/>
  <c r="BD393" s="1"/>
  <c r="BC393" s="1"/>
  <c r="AR345"/>
  <c r="AS344"/>
  <c r="AV344" s="1"/>
  <c r="AU344" s="1"/>
  <c r="AJ316"/>
  <c r="AK315"/>
  <c r="AN315" s="1"/>
  <c r="AM315" s="1"/>
  <c r="T265"/>
  <c r="X265" s="1"/>
  <c r="W265" s="1"/>
  <c r="S266"/>
  <c r="K270"/>
  <c r="L269"/>
  <c r="O270"/>
  <c r="N270" s="1"/>
  <c r="T251" i="3"/>
  <c r="V250"/>
  <c r="Z250" s="1"/>
  <c r="AC285" i="5" l="1"/>
  <c r="AF285" s="1"/>
  <c r="AE285" s="1"/>
  <c r="AB286"/>
  <c r="O249" i="8"/>
  <c r="R250"/>
  <c r="Q250" s="1"/>
  <c r="N250"/>
  <c r="A253"/>
  <c r="E252"/>
  <c r="CG588" i="5"/>
  <c r="CJ588" s="1"/>
  <c r="CI588" s="1"/>
  <c r="CF589"/>
  <c r="BY533"/>
  <c r="CB533" s="1"/>
  <c r="CA533" s="1"/>
  <c r="BX534"/>
  <c r="BQ482"/>
  <c r="BT482" s="1"/>
  <c r="BS482" s="1"/>
  <c r="BP483"/>
  <c r="BI437"/>
  <c r="BL437" s="1"/>
  <c r="BK437" s="1"/>
  <c r="BH438"/>
  <c r="BA394"/>
  <c r="BD394" s="1"/>
  <c r="BC394" s="1"/>
  <c r="AZ395"/>
  <c r="AS345"/>
  <c r="AV345" s="1"/>
  <c r="AU345" s="1"/>
  <c r="AR346"/>
  <c r="AJ317"/>
  <c r="AK316"/>
  <c r="AN316" s="1"/>
  <c r="AM316" s="1"/>
  <c r="T266"/>
  <c r="X266" s="1"/>
  <c r="W266" s="1"/>
  <c r="S267"/>
  <c r="K271"/>
  <c r="L270"/>
  <c r="O271"/>
  <c r="N271" s="1"/>
  <c r="T252" i="3"/>
  <c r="V251"/>
  <c r="Z251" s="1"/>
  <c r="AC286" i="5" l="1"/>
  <c r="AF286" s="1"/>
  <c r="AE286" s="1"/>
  <c r="AB287"/>
  <c r="R251" i="8"/>
  <c r="Q251" s="1"/>
  <c r="O250"/>
  <c r="N251"/>
  <c r="A254"/>
  <c r="E253"/>
  <c r="CF590" i="5"/>
  <c r="CG589"/>
  <c r="CJ589" s="1"/>
  <c r="CI589" s="1"/>
  <c r="BX535"/>
  <c r="BY534"/>
  <c r="CB534" s="1"/>
  <c r="CA534" s="1"/>
  <c r="BP484"/>
  <c r="BQ483"/>
  <c r="BT483" s="1"/>
  <c r="BS483" s="1"/>
  <c r="BH439"/>
  <c r="BI438"/>
  <c r="BL438" s="1"/>
  <c r="BK438" s="1"/>
  <c r="AZ396"/>
  <c r="BA395"/>
  <c r="BD395" s="1"/>
  <c r="BC395" s="1"/>
  <c r="AR347"/>
  <c r="AS346"/>
  <c r="AV346" s="1"/>
  <c r="AU346" s="1"/>
  <c r="AJ318"/>
  <c r="AK317"/>
  <c r="AN317" s="1"/>
  <c r="AM317" s="1"/>
  <c r="T267"/>
  <c r="X267" s="1"/>
  <c r="W267" s="1"/>
  <c r="S268"/>
  <c r="K272"/>
  <c r="L271"/>
  <c r="O272"/>
  <c r="N272" s="1"/>
  <c r="T253" i="3"/>
  <c r="V252"/>
  <c r="Z252" s="1"/>
  <c r="AC287" i="5" l="1"/>
  <c r="AF287" s="1"/>
  <c r="AE287" s="1"/>
  <c r="AB288"/>
  <c r="O251" i="8"/>
  <c r="N252"/>
  <c r="R252"/>
  <c r="Q252" s="1"/>
  <c r="A255"/>
  <c r="E254"/>
  <c r="CG590" i="5"/>
  <c r="CJ590" s="1"/>
  <c r="CI590" s="1"/>
  <c r="CF591"/>
  <c r="BY535"/>
  <c r="CB535" s="1"/>
  <c r="CA535" s="1"/>
  <c r="BX536"/>
  <c r="BQ484"/>
  <c r="BT484" s="1"/>
  <c r="BS484" s="1"/>
  <c r="BP485"/>
  <c r="BI439"/>
  <c r="BL439" s="1"/>
  <c r="BK439" s="1"/>
  <c r="BH440"/>
  <c r="BA396"/>
  <c r="BD396" s="1"/>
  <c r="BC396" s="1"/>
  <c r="AZ397"/>
  <c r="AS347"/>
  <c r="AV347" s="1"/>
  <c r="AU347" s="1"/>
  <c r="AR348"/>
  <c r="AJ319"/>
  <c r="AK318"/>
  <c r="AN318" s="1"/>
  <c r="AM318" s="1"/>
  <c r="T268"/>
  <c r="X268" s="1"/>
  <c r="W268" s="1"/>
  <c r="S269"/>
  <c r="K273"/>
  <c r="L272"/>
  <c r="O273"/>
  <c r="N273" s="1"/>
  <c r="T254" i="3"/>
  <c r="V253"/>
  <c r="Z253" s="1"/>
  <c r="AC288" i="5" l="1"/>
  <c r="AF288" s="1"/>
  <c r="AE288" s="1"/>
  <c r="AB289"/>
  <c r="N253" i="8"/>
  <c r="R253"/>
  <c r="Q253" s="1"/>
  <c r="O252"/>
  <c r="A256"/>
  <c r="E255"/>
  <c r="CF592" i="5"/>
  <c r="CG591"/>
  <c r="CJ591" s="1"/>
  <c r="CI591" s="1"/>
  <c r="BX537"/>
  <c r="BY536"/>
  <c r="CB536" s="1"/>
  <c r="CA536" s="1"/>
  <c r="BP486"/>
  <c r="BQ485"/>
  <c r="BT485" s="1"/>
  <c r="BS485" s="1"/>
  <c r="BH441"/>
  <c r="BI440"/>
  <c r="BL440" s="1"/>
  <c r="BK440" s="1"/>
  <c r="AZ398"/>
  <c r="BA397"/>
  <c r="BD397" s="1"/>
  <c r="BC397" s="1"/>
  <c r="AR349"/>
  <c r="AS348"/>
  <c r="AV348" s="1"/>
  <c r="AU348" s="1"/>
  <c r="AJ320"/>
  <c r="AK319"/>
  <c r="AN319" s="1"/>
  <c r="AM319" s="1"/>
  <c r="T269"/>
  <c r="X269" s="1"/>
  <c r="W269" s="1"/>
  <c r="S270"/>
  <c r="K274"/>
  <c r="L273"/>
  <c r="O274"/>
  <c r="N274" s="1"/>
  <c r="T255" i="3"/>
  <c r="V254"/>
  <c r="Z254" s="1"/>
  <c r="AC289" i="5" l="1"/>
  <c r="AF289" s="1"/>
  <c r="AE289" s="1"/>
  <c r="AB290"/>
  <c r="O253" i="8"/>
  <c r="N254"/>
  <c r="R254"/>
  <c r="Q254" s="1"/>
  <c r="A257"/>
  <c r="E256"/>
  <c r="CG592" i="5"/>
  <c r="CJ592" s="1"/>
  <c r="CI592" s="1"/>
  <c r="CF593"/>
  <c r="BY537"/>
  <c r="CB537" s="1"/>
  <c r="CA537" s="1"/>
  <c r="BX538"/>
  <c r="BQ486"/>
  <c r="BT486" s="1"/>
  <c r="BS486" s="1"/>
  <c r="BP487"/>
  <c r="BI441"/>
  <c r="BL441" s="1"/>
  <c r="BK441" s="1"/>
  <c r="BH442"/>
  <c r="BA398"/>
  <c r="BD398" s="1"/>
  <c r="BC398" s="1"/>
  <c r="AZ399"/>
  <c r="AS349"/>
  <c r="AV349" s="1"/>
  <c r="AU349" s="1"/>
  <c r="AR350"/>
  <c r="AJ321"/>
  <c r="AK320"/>
  <c r="AN320" s="1"/>
  <c r="AM320" s="1"/>
  <c r="T270"/>
  <c r="X270" s="1"/>
  <c r="W270" s="1"/>
  <c r="S271"/>
  <c r="K275"/>
  <c r="L274"/>
  <c r="O275"/>
  <c r="N275" s="1"/>
  <c r="T256" i="3"/>
  <c r="V255"/>
  <c r="Z255" s="1"/>
  <c r="AC290" i="5" l="1"/>
  <c r="AF290" s="1"/>
  <c r="AE290" s="1"/>
  <c r="AB291"/>
  <c r="N255" i="8"/>
  <c r="O254"/>
  <c r="R255"/>
  <c r="Q255" s="1"/>
  <c r="A258"/>
  <c r="E257"/>
  <c r="CF594" i="5"/>
  <c r="CG593"/>
  <c r="CJ593" s="1"/>
  <c r="CI593" s="1"/>
  <c r="BX539"/>
  <c r="BY538"/>
  <c r="CB538" s="1"/>
  <c r="CA538" s="1"/>
  <c r="BP488"/>
  <c r="BQ487"/>
  <c r="BT487" s="1"/>
  <c r="BS487" s="1"/>
  <c r="BH443"/>
  <c r="BI442"/>
  <c r="BL442" s="1"/>
  <c r="BK442" s="1"/>
  <c r="AZ400"/>
  <c r="BA399"/>
  <c r="BD399" s="1"/>
  <c r="BC399" s="1"/>
  <c r="AR351"/>
  <c r="AS350"/>
  <c r="AV350" s="1"/>
  <c r="AU350" s="1"/>
  <c r="AJ322"/>
  <c r="AK321"/>
  <c r="AN321" s="1"/>
  <c r="AM321" s="1"/>
  <c r="T271"/>
  <c r="X271" s="1"/>
  <c r="W271" s="1"/>
  <c r="S272"/>
  <c r="K276"/>
  <c r="L275"/>
  <c r="O276"/>
  <c r="N276" s="1"/>
  <c r="T257" i="3"/>
  <c r="V256"/>
  <c r="Z256" s="1"/>
  <c r="AC291" i="5" l="1"/>
  <c r="AF291" s="1"/>
  <c r="AE291" s="1"/>
  <c r="AB292"/>
  <c r="O255" i="8"/>
  <c r="N256"/>
  <c r="R256"/>
  <c r="Q256" s="1"/>
  <c r="A259"/>
  <c r="E258"/>
  <c r="CG594" i="5"/>
  <c r="CJ594" s="1"/>
  <c r="CI594" s="1"/>
  <c r="CF595"/>
  <c r="BY539"/>
  <c r="CB539" s="1"/>
  <c r="CA539" s="1"/>
  <c r="BX540"/>
  <c r="BQ488"/>
  <c r="BT488" s="1"/>
  <c r="BS488" s="1"/>
  <c r="BP489"/>
  <c r="BI443"/>
  <c r="BL443" s="1"/>
  <c r="BK443" s="1"/>
  <c r="BH444"/>
  <c r="BA400"/>
  <c r="BD400" s="1"/>
  <c r="BC400" s="1"/>
  <c r="AZ401"/>
  <c r="AS351"/>
  <c r="AV351" s="1"/>
  <c r="AU351" s="1"/>
  <c r="AR352"/>
  <c r="AJ323"/>
  <c r="AK322"/>
  <c r="AN322" s="1"/>
  <c r="AM322" s="1"/>
  <c r="T272"/>
  <c r="X272" s="1"/>
  <c r="W272" s="1"/>
  <c r="S273"/>
  <c r="K277"/>
  <c r="L276"/>
  <c r="O277"/>
  <c r="N277" s="1"/>
  <c r="T258" i="3"/>
  <c r="V257"/>
  <c r="Z257" s="1"/>
  <c r="AC292" i="5" l="1"/>
  <c r="AF292" s="1"/>
  <c r="AE292" s="1"/>
  <c r="AB293"/>
  <c r="O256" i="8"/>
  <c r="R257"/>
  <c r="Q257" s="1"/>
  <c r="N257"/>
  <c r="A260"/>
  <c r="E259"/>
  <c r="CF596" i="5"/>
  <c r="CG595"/>
  <c r="CJ595" s="1"/>
  <c r="CI595" s="1"/>
  <c r="BX541"/>
  <c r="BY540"/>
  <c r="CB540" s="1"/>
  <c r="CA540" s="1"/>
  <c r="BP490"/>
  <c r="BQ489"/>
  <c r="BT489" s="1"/>
  <c r="BS489" s="1"/>
  <c r="BH445"/>
  <c r="BI444"/>
  <c r="BL444" s="1"/>
  <c r="BK444" s="1"/>
  <c r="AZ402"/>
  <c r="BA401"/>
  <c r="BD401" s="1"/>
  <c r="BC401" s="1"/>
  <c r="AR353"/>
  <c r="AS352"/>
  <c r="AV352" s="1"/>
  <c r="AU352" s="1"/>
  <c r="AJ324"/>
  <c r="AK323"/>
  <c r="AN323" s="1"/>
  <c r="AM323" s="1"/>
  <c r="T273"/>
  <c r="X273" s="1"/>
  <c r="W273" s="1"/>
  <c r="S274"/>
  <c r="K278"/>
  <c r="L277"/>
  <c r="O278"/>
  <c r="N278" s="1"/>
  <c r="T259" i="3"/>
  <c r="V258"/>
  <c r="Z258" s="1"/>
  <c r="AC293" i="5" l="1"/>
  <c r="AF293" s="1"/>
  <c r="AE293" s="1"/>
  <c r="AB294"/>
  <c r="R258" i="8"/>
  <c r="Q258" s="1"/>
  <c r="N258"/>
  <c r="O257"/>
  <c r="A261"/>
  <c r="E260"/>
  <c r="CG596" i="5"/>
  <c r="CJ596" s="1"/>
  <c r="CI596" s="1"/>
  <c r="CF597"/>
  <c r="BY541"/>
  <c r="CB541" s="1"/>
  <c r="CA541" s="1"/>
  <c r="BX542"/>
  <c r="BQ490"/>
  <c r="BT490" s="1"/>
  <c r="BS490" s="1"/>
  <c r="BP491"/>
  <c r="BI445"/>
  <c r="BL445" s="1"/>
  <c r="BK445" s="1"/>
  <c r="BH446"/>
  <c r="BA402"/>
  <c r="BD402" s="1"/>
  <c r="BC402" s="1"/>
  <c r="AZ403"/>
  <c r="AS353"/>
  <c r="AV353" s="1"/>
  <c r="AU353" s="1"/>
  <c r="AR354"/>
  <c r="AJ325"/>
  <c r="AK324"/>
  <c r="AN324" s="1"/>
  <c r="AM324" s="1"/>
  <c r="T274"/>
  <c r="X274" s="1"/>
  <c r="W274" s="1"/>
  <c r="S275"/>
  <c r="K279"/>
  <c r="L278"/>
  <c r="O279"/>
  <c r="N279" s="1"/>
  <c r="T260" i="3"/>
  <c r="V259"/>
  <c r="Z259" s="1"/>
  <c r="AC294" i="5" l="1"/>
  <c r="AF294" s="1"/>
  <c r="AE294" s="1"/>
  <c r="AB295"/>
  <c r="R259" i="8"/>
  <c r="Q259" s="1"/>
  <c r="N259"/>
  <c r="O258"/>
  <c r="A262"/>
  <c r="E261"/>
  <c r="CF598" i="5"/>
  <c r="CG597"/>
  <c r="CJ597" s="1"/>
  <c r="CI597" s="1"/>
  <c r="BX543"/>
  <c r="BY542"/>
  <c r="CB542" s="1"/>
  <c r="CA542" s="1"/>
  <c r="BP492"/>
  <c r="BQ491"/>
  <c r="BT491" s="1"/>
  <c r="BS491" s="1"/>
  <c r="BH447"/>
  <c r="BI446"/>
  <c r="BL446" s="1"/>
  <c r="BK446" s="1"/>
  <c r="AZ404"/>
  <c r="BA403"/>
  <c r="BD403" s="1"/>
  <c r="BC403" s="1"/>
  <c r="AR355"/>
  <c r="AS354"/>
  <c r="AV354" s="1"/>
  <c r="AU354" s="1"/>
  <c r="AJ326"/>
  <c r="AK325"/>
  <c r="AN325" s="1"/>
  <c r="AM325" s="1"/>
  <c r="T275"/>
  <c r="X275" s="1"/>
  <c r="W275" s="1"/>
  <c r="S276"/>
  <c r="K280"/>
  <c r="L279"/>
  <c r="O280"/>
  <c r="N280" s="1"/>
  <c r="T261" i="3"/>
  <c r="V260"/>
  <c r="Z260" s="1"/>
  <c r="AC295" i="5" l="1"/>
  <c r="AF295" s="1"/>
  <c r="AE295" s="1"/>
  <c r="AB296"/>
  <c r="R260" i="8"/>
  <c r="Q260" s="1"/>
  <c r="N260"/>
  <c r="O259"/>
  <c r="A263"/>
  <c r="E262"/>
  <c r="CG598" i="5"/>
  <c r="CJ598" s="1"/>
  <c r="CI598" s="1"/>
  <c r="CF599"/>
  <c r="BY543"/>
  <c r="CB543" s="1"/>
  <c r="CA543" s="1"/>
  <c r="BX544"/>
  <c r="BQ492"/>
  <c r="BT492" s="1"/>
  <c r="BS492" s="1"/>
  <c r="BP493"/>
  <c r="BI447"/>
  <c r="BL447" s="1"/>
  <c r="BK447" s="1"/>
  <c r="BH448"/>
  <c r="BA404"/>
  <c r="BD404" s="1"/>
  <c r="BC404" s="1"/>
  <c r="AZ405"/>
  <c r="AS355"/>
  <c r="AV355" s="1"/>
  <c r="AU355" s="1"/>
  <c r="AR356"/>
  <c r="AJ327"/>
  <c r="AK326"/>
  <c r="AN326" s="1"/>
  <c r="AM326" s="1"/>
  <c r="T276"/>
  <c r="X276" s="1"/>
  <c r="W276" s="1"/>
  <c r="S277"/>
  <c r="K281"/>
  <c r="L280"/>
  <c r="O281"/>
  <c r="N281" s="1"/>
  <c r="T262" i="3"/>
  <c r="V261"/>
  <c r="Z261" s="1"/>
  <c r="AC296" i="5" l="1"/>
  <c r="AF296" s="1"/>
  <c r="AE296" s="1"/>
  <c r="AB297"/>
  <c r="R261" i="8"/>
  <c r="Q261" s="1"/>
  <c r="O260"/>
  <c r="N261"/>
  <c r="A264"/>
  <c r="E263"/>
  <c r="CF600" i="5"/>
  <c r="CG599"/>
  <c r="CJ599" s="1"/>
  <c r="CI599" s="1"/>
  <c r="BX545"/>
  <c r="BY544"/>
  <c r="CB544" s="1"/>
  <c r="CA544" s="1"/>
  <c r="BP494"/>
  <c r="BQ493"/>
  <c r="BT493" s="1"/>
  <c r="BS493" s="1"/>
  <c r="BH449"/>
  <c r="BI448"/>
  <c r="BL448" s="1"/>
  <c r="BK448" s="1"/>
  <c r="AZ406"/>
  <c r="BA405"/>
  <c r="BD405" s="1"/>
  <c r="BC405" s="1"/>
  <c r="AR357"/>
  <c r="AS356"/>
  <c r="AV356" s="1"/>
  <c r="AU356" s="1"/>
  <c r="AJ328"/>
  <c r="AK327"/>
  <c r="AN327" s="1"/>
  <c r="AM327" s="1"/>
  <c r="T277"/>
  <c r="X277" s="1"/>
  <c r="W277" s="1"/>
  <c r="S278"/>
  <c r="K282"/>
  <c r="L281"/>
  <c r="O282"/>
  <c r="N282" s="1"/>
  <c r="T263" i="3"/>
  <c r="V262"/>
  <c r="Z262" s="1"/>
  <c r="AC297" i="5" l="1"/>
  <c r="AF297" s="1"/>
  <c r="AE297" s="1"/>
  <c r="AB298"/>
  <c r="N262" i="8"/>
  <c r="O261"/>
  <c r="R262"/>
  <c r="Q262" s="1"/>
  <c r="A265"/>
  <c r="E264"/>
  <c r="CG600" i="5"/>
  <c r="CJ600" s="1"/>
  <c r="CI600" s="1"/>
  <c r="CF601"/>
  <c r="BY545"/>
  <c r="CB545" s="1"/>
  <c r="CA545" s="1"/>
  <c r="BX546"/>
  <c r="BQ494"/>
  <c r="BT494" s="1"/>
  <c r="BS494" s="1"/>
  <c r="BP495"/>
  <c r="BI449"/>
  <c r="BL449" s="1"/>
  <c r="BK449" s="1"/>
  <c r="BH450"/>
  <c r="BA406"/>
  <c r="BD406" s="1"/>
  <c r="BC406" s="1"/>
  <c r="AZ407"/>
  <c r="AS357"/>
  <c r="AV357" s="1"/>
  <c r="AU357" s="1"/>
  <c r="AR358"/>
  <c r="AJ329"/>
  <c r="AK328"/>
  <c r="AN328" s="1"/>
  <c r="AM328" s="1"/>
  <c r="T278"/>
  <c r="X278" s="1"/>
  <c r="W278" s="1"/>
  <c r="S279"/>
  <c r="K283"/>
  <c r="L282"/>
  <c r="O283"/>
  <c r="N283" s="1"/>
  <c r="T264" i="3"/>
  <c r="V263"/>
  <c r="Z263" s="1"/>
  <c r="AC298" i="5" l="1"/>
  <c r="AF298" s="1"/>
  <c r="AE298" s="1"/>
  <c r="AB299"/>
  <c r="R263" i="8"/>
  <c r="Q263" s="1"/>
  <c r="N263"/>
  <c r="O262"/>
  <c r="A266"/>
  <c r="E265"/>
  <c r="CF602" i="5"/>
  <c r="CG601"/>
  <c r="CJ601" s="1"/>
  <c r="CI601" s="1"/>
  <c r="BX547"/>
  <c r="BY546"/>
  <c r="CB546" s="1"/>
  <c r="CA546" s="1"/>
  <c r="BP496"/>
  <c r="BQ495"/>
  <c r="BT495" s="1"/>
  <c r="BS495" s="1"/>
  <c r="BH451"/>
  <c r="BI450"/>
  <c r="BL450" s="1"/>
  <c r="BK450" s="1"/>
  <c r="AZ408"/>
  <c r="BA407"/>
  <c r="BD407" s="1"/>
  <c r="BC407" s="1"/>
  <c r="AR359"/>
  <c r="AS358"/>
  <c r="AV358" s="1"/>
  <c r="AU358" s="1"/>
  <c r="AJ330"/>
  <c r="AK329"/>
  <c r="AN329" s="1"/>
  <c r="AM329" s="1"/>
  <c r="T279"/>
  <c r="X279" s="1"/>
  <c r="W279" s="1"/>
  <c r="S280"/>
  <c r="K284"/>
  <c r="L283"/>
  <c r="O284"/>
  <c r="N284" s="1"/>
  <c r="T265" i="3"/>
  <c r="V264"/>
  <c r="Z264" s="1"/>
  <c r="AC299" i="5" l="1"/>
  <c r="AF299" s="1"/>
  <c r="AE299" s="1"/>
  <c r="AB300"/>
  <c r="O263" i="8"/>
  <c r="N264"/>
  <c r="R264"/>
  <c r="Q264" s="1"/>
  <c r="A267"/>
  <c r="E266"/>
  <c r="CG602" i="5"/>
  <c r="CJ602" s="1"/>
  <c r="CI602" s="1"/>
  <c r="CF603"/>
  <c r="BY547"/>
  <c r="CB547" s="1"/>
  <c r="CA547" s="1"/>
  <c r="BX548"/>
  <c r="BQ496"/>
  <c r="BT496" s="1"/>
  <c r="BS496" s="1"/>
  <c r="BP497"/>
  <c r="BI451"/>
  <c r="BL451" s="1"/>
  <c r="BK451" s="1"/>
  <c r="BH452"/>
  <c r="BA408"/>
  <c r="BD408" s="1"/>
  <c r="BC408" s="1"/>
  <c r="AZ409"/>
  <c r="AS359"/>
  <c r="AV359" s="1"/>
  <c r="AU359" s="1"/>
  <c r="AR360"/>
  <c r="AJ331"/>
  <c r="AK330"/>
  <c r="AN330" s="1"/>
  <c r="AM330" s="1"/>
  <c r="T280"/>
  <c r="X280" s="1"/>
  <c r="W280" s="1"/>
  <c r="S281"/>
  <c r="K285"/>
  <c r="L284"/>
  <c r="O285"/>
  <c r="N285" s="1"/>
  <c r="T266" i="3"/>
  <c r="V265"/>
  <c r="Z265" s="1"/>
  <c r="AC300" i="5" l="1"/>
  <c r="AF300" s="1"/>
  <c r="AE300" s="1"/>
  <c r="AB301"/>
  <c r="R265" i="8"/>
  <c r="Q265" s="1"/>
  <c r="O264"/>
  <c r="N265"/>
  <c r="A268"/>
  <c r="E267"/>
  <c r="CF604" i="5"/>
  <c r="CG603"/>
  <c r="CJ603" s="1"/>
  <c r="CI603" s="1"/>
  <c r="BX549"/>
  <c r="BY548"/>
  <c r="CB548" s="1"/>
  <c r="CA548" s="1"/>
  <c r="BP498"/>
  <c r="BQ497"/>
  <c r="BT497" s="1"/>
  <c r="BS497" s="1"/>
  <c r="BH453"/>
  <c r="BI452"/>
  <c r="BL452" s="1"/>
  <c r="BK452" s="1"/>
  <c r="AZ410"/>
  <c r="BA409"/>
  <c r="BD409" s="1"/>
  <c r="BC409" s="1"/>
  <c r="AR361"/>
  <c r="AS360"/>
  <c r="AV360" s="1"/>
  <c r="AU360" s="1"/>
  <c r="AJ332"/>
  <c r="AK331"/>
  <c r="AN331" s="1"/>
  <c r="AM331" s="1"/>
  <c r="T281"/>
  <c r="X281" s="1"/>
  <c r="W281" s="1"/>
  <c r="S282"/>
  <c r="K286"/>
  <c r="L285"/>
  <c r="O286"/>
  <c r="N286" s="1"/>
  <c r="T267" i="3"/>
  <c r="V266"/>
  <c r="Z266" s="1"/>
  <c r="AC301" i="5" l="1"/>
  <c r="AF301" s="1"/>
  <c r="AE301" s="1"/>
  <c r="AB302"/>
  <c r="R266" i="8"/>
  <c r="Q266" s="1"/>
  <c r="O265"/>
  <c r="N266"/>
  <c r="A269"/>
  <c r="E268"/>
  <c r="CG604" i="5"/>
  <c r="CJ604" s="1"/>
  <c r="CI604" s="1"/>
  <c r="CF605"/>
  <c r="BY549"/>
  <c r="CB549" s="1"/>
  <c r="CA549" s="1"/>
  <c r="BX550"/>
  <c r="BQ498"/>
  <c r="BT498" s="1"/>
  <c r="BS498" s="1"/>
  <c r="BP499"/>
  <c r="BI453"/>
  <c r="BL453" s="1"/>
  <c r="BK453" s="1"/>
  <c r="BH454"/>
  <c r="BA410"/>
  <c r="BD410" s="1"/>
  <c r="BC410" s="1"/>
  <c r="AZ411"/>
  <c r="AS361"/>
  <c r="AV361" s="1"/>
  <c r="AU361" s="1"/>
  <c r="AR362"/>
  <c r="AJ333"/>
  <c r="AK332"/>
  <c r="AN332" s="1"/>
  <c r="AM332" s="1"/>
  <c r="T282"/>
  <c r="X282" s="1"/>
  <c r="W282" s="1"/>
  <c r="S283"/>
  <c r="K287"/>
  <c r="L286"/>
  <c r="O287"/>
  <c r="N287" s="1"/>
  <c r="T268" i="3"/>
  <c r="V267"/>
  <c r="Z267" s="1"/>
  <c r="AC302" i="5" l="1"/>
  <c r="AF302" s="1"/>
  <c r="AE302" s="1"/>
  <c r="AB303"/>
  <c r="R267" i="8"/>
  <c r="Q267" s="1"/>
  <c r="N267"/>
  <c r="O266"/>
  <c r="A270"/>
  <c r="E269"/>
  <c r="CF606" i="5"/>
  <c r="CG605"/>
  <c r="CJ605" s="1"/>
  <c r="CI605" s="1"/>
  <c r="BX551"/>
  <c r="BY550"/>
  <c r="CB550" s="1"/>
  <c r="CA550" s="1"/>
  <c r="BP500"/>
  <c r="BQ499"/>
  <c r="BT499" s="1"/>
  <c r="BS499" s="1"/>
  <c r="BH455"/>
  <c r="BI454"/>
  <c r="BL454" s="1"/>
  <c r="BK454" s="1"/>
  <c r="AZ412"/>
  <c r="BA411"/>
  <c r="BD411" s="1"/>
  <c r="BC411" s="1"/>
  <c r="AR363"/>
  <c r="AS362"/>
  <c r="AV362" s="1"/>
  <c r="AU362" s="1"/>
  <c r="AJ334"/>
  <c r="AK333"/>
  <c r="AN333" s="1"/>
  <c r="AM333" s="1"/>
  <c r="T283"/>
  <c r="X283" s="1"/>
  <c r="W283" s="1"/>
  <c r="S284"/>
  <c r="K288"/>
  <c r="L287"/>
  <c r="O288"/>
  <c r="N288" s="1"/>
  <c r="T269" i="3"/>
  <c r="V268"/>
  <c r="Z268" s="1"/>
  <c r="AC303" i="5" l="1"/>
  <c r="AF303" s="1"/>
  <c r="AE303" s="1"/>
  <c r="AB304"/>
  <c r="R268" i="8"/>
  <c r="Q268" s="1"/>
  <c r="O267"/>
  <c r="N268"/>
  <c r="A271"/>
  <c r="E270"/>
  <c r="CG606" i="5"/>
  <c r="CJ606" s="1"/>
  <c r="CI606" s="1"/>
  <c r="CF607"/>
  <c r="BY551"/>
  <c r="CB551" s="1"/>
  <c r="CA551" s="1"/>
  <c r="BX552"/>
  <c r="BQ500"/>
  <c r="BT500" s="1"/>
  <c r="BS500" s="1"/>
  <c r="BP501"/>
  <c r="BI455"/>
  <c r="BL455" s="1"/>
  <c r="BK455" s="1"/>
  <c r="BH456"/>
  <c r="BA412"/>
  <c r="BD412" s="1"/>
  <c r="BC412" s="1"/>
  <c r="AZ413"/>
  <c r="AS363"/>
  <c r="AV363" s="1"/>
  <c r="AU363" s="1"/>
  <c r="AR364"/>
  <c r="AJ335"/>
  <c r="AK334"/>
  <c r="AN334" s="1"/>
  <c r="AM334" s="1"/>
  <c r="T284"/>
  <c r="X284" s="1"/>
  <c r="W284" s="1"/>
  <c r="S285"/>
  <c r="K289"/>
  <c r="L288"/>
  <c r="O289"/>
  <c r="N289" s="1"/>
  <c r="T270" i="3"/>
  <c r="V269"/>
  <c r="Z269" s="1"/>
  <c r="AC304" i="5" l="1"/>
  <c r="AF304" s="1"/>
  <c r="AE304" s="1"/>
  <c r="AB305"/>
  <c r="R269" i="8"/>
  <c r="Q269" s="1"/>
  <c r="N269"/>
  <c r="O268"/>
  <c r="A272"/>
  <c r="E271"/>
  <c r="CF608" i="5"/>
  <c r="CG607"/>
  <c r="CJ607" s="1"/>
  <c r="CI607" s="1"/>
  <c r="BX553"/>
  <c r="BY552"/>
  <c r="CB552" s="1"/>
  <c r="CA552" s="1"/>
  <c r="BP502"/>
  <c r="BQ501"/>
  <c r="BT501" s="1"/>
  <c r="BS501" s="1"/>
  <c r="BH457"/>
  <c r="BI456"/>
  <c r="BL456" s="1"/>
  <c r="BK456" s="1"/>
  <c r="AZ414"/>
  <c r="BA413"/>
  <c r="BD413" s="1"/>
  <c r="BC413" s="1"/>
  <c r="AR365"/>
  <c r="AS364"/>
  <c r="AV364" s="1"/>
  <c r="AU364" s="1"/>
  <c r="AJ336"/>
  <c r="AK335"/>
  <c r="AN335" s="1"/>
  <c r="AM335" s="1"/>
  <c r="T285"/>
  <c r="X285" s="1"/>
  <c r="W285" s="1"/>
  <c r="S286"/>
  <c r="K290"/>
  <c r="L289"/>
  <c r="O290"/>
  <c r="N290" s="1"/>
  <c r="T271" i="3"/>
  <c r="V270"/>
  <c r="Z270" s="1"/>
  <c r="AC305" i="5" l="1"/>
  <c r="AF305" s="1"/>
  <c r="AE305" s="1"/>
  <c r="AB306"/>
  <c r="R270" i="8"/>
  <c r="Q270" s="1"/>
  <c r="O269"/>
  <c r="N270"/>
  <c r="A273"/>
  <c r="E272"/>
  <c r="CG608" i="5"/>
  <c r="CJ608" s="1"/>
  <c r="CI608" s="1"/>
  <c r="CF609"/>
  <c r="BY553"/>
  <c r="CB553" s="1"/>
  <c r="CA553" s="1"/>
  <c r="BX554"/>
  <c r="BQ502"/>
  <c r="BT502" s="1"/>
  <c r="BS502" s="1"/>
  <c r="BP503"/>
  <c r="BI457"/>
  <c r="BL457" s="1"/>
  <c r="BK457" s="1"/>
  <c r="BH458"/>
  <c r="BA414"/>
  <c r="BD414" s="1"/>
  <c r="BC414" s="1"/>
  <c r="AZ415"/>
  <c r="AS365"/>
  <c r="AV365" s="1"/>
  <c r="AU365" s="1"/>
  <c r="AR366"/>
  <c r="AJ337"/>
  <c r="AK336"/>
  <c r="AN336" s="1"/>
  <c r="AM336" s="1"/>
  <c r="T286"/>
  <c r="X286" s="1"/>
  <c r="W286" s="1"/>
  <c r="S287"/>
  <c r="K291"/>
  <c r="L290"/>
  <c r="O291"/>
  <c r="N291" s="1"/>
  <c r="T272" i="3"/>
  <c r="V271"/>
  <c r="Z271" s="1"/>
  <c r="AC306" i="5" l="1"/>
  <c r="AF306" s="1"/>
  <c r="AE306" s="1"/>
  <c r="AB307"/>
  <c r="R271" i="8"/>
  <c r="Q271" s="1"/>
  <c r="O270"/>
  <c r="N271"/>
  <c r="A274"/>
  <c r="E273"/>
  <c r="CF610" i="5"/>
  <c r="CG609"/>
  <c r="CJ609" s="1"/>
  <c r="CI609" s="1"/>
  <c r="BX555"/>
  <c r="BY554"/>
  <c r="CB554" s="1"/>
  <c r="CA554" s="1"/>
  <c r="BP504"/>
  <c r="BQ503"/>
  <c r="BT503" s="1"/>
  <c r="BS503" s="1"/>
  <c r="BH459"/>
  <c r="BI458"/>
  <c r="BL458" s="1"/>
  <c r="BK458" s="1"/>
  <c r="AZ416"/>
  <c r="BA415"/>
  <c r="BD415" s="1"/>
  <c r="BC415" s="1"/>
  <c r="AR367"/>
  <c r="AS366"/>
  <c r="AV366" s="1"/>
  <c r="AU366" s="1"/>
  <c r="AJ338"/>
  <c r="AK337"/>
  <c r="AN337" s="1"/>
  <c r="AM337" s="1"/>
  <c r="T287"/>
  <c r="X287" s="1"/>
  <c r="W287" s="1"/>
  <c r="S288"/>
  <c r="K292"/>
  <c r="L291"/>
  <c r="O292"/>
  <c r="N292" s="1"/>
  <c r="T273" i="3"/>
  <c r="V272"/>
  <c r="Z272" s="1"/>
  <c r="AC307" i="5" l="1"/>
  <c r="AF307" s="1"/>
  <c r="AE307" s="1"/>
  <c r="AB308"/>
  <c r="R272" i="8"/>
  <c r="Q272" s="1"/>
  <c r="N272"/>
  <c r="O271"/>
  <c r="A275"/>
  <c r="E274"/>
  <c r="CG610" i="5"/>
  <c r="CJ610" s="1"/>
  <c r="CI610" s="1"/>
  <c r="CF611"/>
  <c r="BY555"/>
  <c r="CB555" s="1"/>
  <c r="CA555" s="1"/>
  <c r="BX556"/>
  <c r="BQ504"/>
  <c r="BT504" s="1"/>
  <c r="BS504" s="1"/>
  <c r="BP505"/>
  <c r="BI459"/>
  <c r="BL459" s="1"/>
  <c r="BK459" s="1"/>
  <c r="BH460"/>
  <c r="BA416"/>
  <c r="BD416" s="1"/>
  <c r="BC416" s="1"/>
  <c r="AZ417"/>
  <c r="AS367"/>
  <c r="AV367" s="1"/>
  <c r="AU367" s="1"/>
  <c r="AR368"/>
  <c r="AJ339"/>
  <c r="AK338"/>
  <c r="AN338" s="1"/>
  <c r="AM338" s="1"/>
  <c r="T288"/>
  <c r="X288" s="1"/>
  <c r="W288" s="1"/>
  <c r="S289"/>
  <c r="K293"/>
  <c r="L292"/>
  <c r="O293"/>
  <c r="N293" s="1"/>
  <c r="T274" i="3"/>
  <c r="V273"/>
  <c r="Z273" s="1"/>
  <c r="AC308" i="5" l="1"/>
  <c r="AF308" s="1"/>
  <c r="AE308" s="1"/>
  <c r="AB309"/>
  <c r="N273" i="8"/>
  <c r="O272"/>
  <c r="R273"/>
  <c r="Q273" s="1"/>
  <c r="A276"/>
  <c r="E275"/>
  <c r="CF612" i="5"/>
  <c r="CG611"/>
  <c r="CJ611" s="1"/>
  <c r="CI611" s="1"/>
  <c r="BX557"/>
  <c r="BY556"/>
  <c r="CB556" s="1"/>
  <c r="CA556" s="1"/>
  <c r="BP506"/>
  <c r="BQ505"/>
  <c r="BT505" s="1"/>
  <c r="BS505" s="1"/>
  <c r="BH461"/>
  <c r="BI460"/>
  <c r="BL460" s="1"/>
  <c r="BK460" s="1"/>
  <c r="AZ418"/>
  <c r="BA417"/>
  <c r="BD417" s="1"/>
  <c r="BC417" s="1"/>
  <c r="AR369"/>
  <c r="AS368"/>
  <c r="AV368" s="1"/>
  <c r="AU368" s="1"/>
  <c r="AJ340"/>
  <c r="AK339"/>
  <c r="AN339" s="1"/>
  <c r="AM339" s="1"/>
  <c r="T289"/>
  <c r="X289" s="1"/>
  <c r="W289" s="1"/>
  <c r="S290"/>
  <c r="K294"/>
  <c r="L293"/>
  <c r="O294"/>
  <c r="N294" s="1"/>
  <c r="T275" i="3"/>
  <c r="V274"/>
  <c r="Z274" s="1"/>
  <c r="AC309" i="5" l="1"/>
  <c r="AF309" s="1"/>
  <c r="AE309" s="1"/>
  <c r="AB310"/>
  <c r="O273" i="8"/>
  <c r="R274"/>
  <c r="Q274" s="1"/>
  <c r="N274"/>
  <c r="A277"/>
  <c r="E276"/>
  <c r="CG612" i="5"/>
  <c r="CJ612" s="1"/>
  <c r="CI612" s="1"/>
  <c r="CF613"/>
  <c r="BY557"/>
  <c r="CB557" s="1"/>
  <c r="CA557" s="1"/>
  <c r="BX558"/>
  <c r="BQ506"/>
  <c r="BT506" s="1"/>
  <c r="BS506" s="1"/>
  <c r="BP507"/>
  <c r="BI461"/>
  <c r="BL461" s="1"/>
  <c r="BK461" s="1"/>
  <c r="BH462"/>
  <c r="BA418"/>
  <c r="BD418" s="1"/>
  <c r="BC418" s="1"/>
  <c r="AZ419"/>
  <c r="AS369"/>
  <c r="AV369" s="1"/>
  <c r="AU369" s="1"/>
  <c r="AR370"/>
  <c r="AJ341"/>
  <c r="AK340"/>
  <c r="AN340" s="1"/>
  <c r="AM340" s="1"/>
  <c r="T290"/>
  <c r="X290" s="1"/>
  <c r="W290" s="1"/>
  <c r="S291"/>
  <c r="K295"/>
  <c r="L294"/>
  <c r="O295"/>
  <c r="N295" s="1"/>
  <c r="T276" i="3"/>
  <c r="V275"/>
  <c r="Z275" s="1"/>
  <c r="AC310" i="5" l="1"/>
  <c r="AF310" s="1"/>
  <c r="AE310" s="1"/>
  <c r="AB311"/>
  <c r="N275" i="8"/>
  <c r="R275"/>
  <c r="Q275" s="1"/>
  <c r="O274"/>
  <c r="A278"/>
  <c r="E277"/>
  <c r="CF614" i="5"/>
  <c r="CG613"/>
  <c r="CJ613" s="1"/>
  <c r="CI613" s="1"/>
  <c r="BX559"/>
  <c r="BY558"/>
  <c r="CB558" s="1"/>
  <c r="CA558" s="1"/>
  <c r="BP508"/>
  <c r="BQ507"/>
  <c r="BT507" s="1"/>
  <c r="BS507" s="1"/>
  <c r="BH463"/>
  <c r="BI462"/>
  <c r="BL462" s="1"/>
  <c r="BK462" s="1"/>
  <c r="AZ420"/>
  <c r="BA419"/>
  <c r="BD419" s="1"/>
  <c r="BC419" s="1"/>
  <c r="AR371"/>
  <c r="AS370"/>
  <c r="AV370" s="1"/>
  <c r="AU370" s="1"/>
  <c r="AJ342"/>
  <c r="AK341"/>
  <c r="AN341" s="1"/>
  <c r="AM341" s="1"/>
  <c r="T291"/>
  <c r="X291" s="1"/>
  <c r="W291" s="1"/>
  <c r="S292"/>
  <c r="K296"/>
  <c r="L295"/>
  <c r="O296"/>
  <c r="N296" s="1"/>
  <c r="T277" i="3"/>
  <c r="V276"/>
  <c r="Z276" s="1"/>
  <c r="AC311" i="5" l="1"/>
  <c r="AF311" s="1"/>
  <c r="AE311" s="1"/>
  <c r="AB312"/>
  <c r="O275" i="8"/>
  <c r="N276"/>
  <c r="R276"/>
  <c r="Q276" s="1"/>
  <c r="A279"/>
  <c r="E278"/>
  <c r="CG614" i="5"/>
  <c r="CJ614" s="1"/>
  <c r="CI614" s="1"/>
  <c r="CF615"/>
  <c r="BY559"/>
  <c r="CB559" s="1"/>
  <c r="CA559" s="1"/>
  <c r="BX560"/>
  <c r="BQ508"/>
  <c r="BT508" s="1"/>
  <c r="BS508" s="1"/>
  <c r="BP509"/>
  <c r="BI463"/>
  <c r="BL463" s="1"/>
  <c r="BK463" s="1"/>
  <c r="BH464"/>
  <c r="BA420"/>
  <c r="BD420" s="1"/>
  <c r="BC420" s="1"/>
  <c r="AZ421"/>
  <c r="AS371"/>
  <c r="AV371" s="1"/>
  <c r="AU371" s="1"/>
  <c r="AR372"/>
  <c r="AJ343"/>
  <c r="AK342"/>
  <c r="AN342" s="1"/>
  <c r="AM342" s="1"/>
  <c r="T292"/>
  <c r="X292" s="1"/>
  <c r="W292" s="1"/>
  <c r="S293"/>
  <c r="K297"/>
  <c r="L296"/>
  <c r="O297"/>
  <c r="N297" s="1"/>
  <c r="T278" i="3"/>
  <c r="V277"/>
  <c r="Z277" s="1"/>
  <c r="AC312" i="5" l="1"/>
  <c r="AF312" s="1"/>
  <c r="AE312" s="1"/>
  <c r="AB313"/>
  <c r="O276" i="8"/>
  <c r="N277"/>
  <c r="R277"/>
  <c r="Q277" s="1"/>
  <c r="A280"/>
  <c r="E279"/>
  <c r="CF616" i="5"/>
  <c r="CG615"/>
  <c r="CJ615" s="1"/>
  <c r="CI615" s="1"/>
  <c r="BX561"/>
  <c r="BY560"/>
  <c r="CB560" s="1"/>
  <c r="CA560" s="1"/>
  <c r="BP510"/>
  <c r="BQ509"/>
  <c r="BT509" s="1"/>
  <c r="BS509" s="1"/>
  <c r="BH465"/>
  <c r="BI464"/>
  <c r="BL464" s="1"/>
  <c r="BK464" s="1"/>
  <c r="AZ422"/>
  <c r="BA421"/>
  <c r="BD421" s="1"/>
  <c r="BC421" s="1"/>
  <c r="AR373"/>
  <c r="AS372"/>
  <c r="AV372" s="1"/>
  <c r="AU372" s="1"/>
  <c r="AJ344"/>
  <c r="AK343"/>
  <c r="AN343" s="1"/>
  <c r="AM343" s="1"/>
  <c r="T293"/>
  <c r="X293" s="1"/>
  <c r="W293" s="1"/>
  <c r="S294"/>
  <c r="K298"/>
  <c r="L297"/>
  <c r="O298"/>
  <c r="N298" s="1"/>
  <c r="T279" i="3"/>
  <c r="V278"/>
  <c r="Z278" s="1"/>
  <c r="AC313" i="5" l="1"/>
  <c r="AF313" s="1"/>
  <c r="AE313" s="1"/>
  <c r="AB314"/>
  <c r="R278" i="8"/>
  <c r="Q278" s="1"/>
  <c r="O277"/>
  <c r="N278"/>
  <c r="A281"/>
  <c r="E280"/>
  <c r="CG616" i="5"/>
  <c r="CJ616" s="1"/>
  <c r="CI616" s="1"/>
  <c r="CF617"/>
  <c r="BY561"/>
  <c r="CB561" s="1"/>
  <c r="CA561" s="1"/>
  <c r="BX562"/>
  <c r="BQ510"/>
  <c r="BT510" s="1"/>
  <c r="BS510" s="1"/>
  <c r="BP511"/>
  <c r="BI465"/>
  <c r="BL465" s="1"/>
  <c r="BK465" s="1"/>
  <c r="BH466"/>
  <c r="BA422"/>
  <c r="BD422" s="1"/>
  <c r="BC422" s="1"/>
  <c r="AZ423"/>
  <c r="AS373"/>
  <c r="AV373" s="1"/>
  <c r="AU373" s="1"/>
  <c r="AR374"/>
  <c r="AJ345"/>
  <c r="AK344"/>
  <c r="AN344" s="1"/>
  <c r="AM344" s="1"/>
  <c r="T294"/>
  <c r="X294" s="1"/>
  <c r="W294" s="1"/>
  <c r="S295"/>
  <c r="K299"/>
  <c r="L298"/>
  <c r="O299"/>
  <c r="N299" s="1"/>
  <c r="T280" i="3"/>
  <c r="V279"/>
  <c r="Z279" s="1"/>
  <c r="AC314" i="5" l="1"/>
  <c r="AF314" s="1"/>
  <c r="AE314" s="1"/>
  <c r="AB315"/>
  <c r="R279" i="8"/>
  <c r="Q279" s="1"/>
  <c r="O278"/>
  <c r="N279"/>
  <c r="A282"/>
  <c r="E281"/>
  <c r="CF618" i="5"/>
  <c r="CG617"/>
  <c r="CJ617" s="1"/>
  <c r="CI617" s="1"/>
  <c r="BX563"/>
  <c r="BY562"/>
  <c r="CB562" s="1"/>
  <c r="CA562" s="1"/>
  <c r="BP512"/>
  <c r="BQ511"/>
  <c r="BT511" s="1"/>
  <c r="BS511" s="1"/>
  <c r="BH467"/>
  <c r="BI466"/>
  <c r="BL466" s="1"/>
  <c r="BK466" s="1"/>
  <c r="AZ424"/>
  <c r="BA423"/>
  <c r="BD423" s="1"/>
  <c r="BC423" s="1"/>
  <c r="AR375"/>
  <c r="AS374"/>
  <c r="AV374" s="1"/>
  <c r="AU374" s="1"/>
  <c r="AJ346"/>
  <c r="AK345"/>
  <c r="AN345" s="1"/>
  <c r="AM345" s="1"/>
  <c r="T295"/>
  <c r="X295" s="1"/>
  <c r="W295" s="1"/>
  <c r="S296"/>
  <c r="K300"/>
  <c r="L299"/>
  <c r="O300"/>
  <c r="N300" s="1"/>
  <c r="T281" i="3"/>
  <c r="V280"/>
  <c r="Z280" s="1"/>
  <c r="AC315" i="5" l="1"/>
  <c r="AF315" s="1"/>
  <c r="AE315" s="1"/>
  <c r="AB316"/>
  <c r="R280" i="8"/>
  <c r="Q280" s="1"/>
  <c r="O279"/>
  <c r="N280"/>
  <c r="A283"/>
  <c r="E282"/>
  <c r="CG618" i="5"/>
  <c r="CJ618" s="1"/>
  <c r="CI618" s="1"/>
  <c r="CF619"/>
  <c r="BY563"/>
  <c r="CB563" s="1"/>
  <c r="CA563" s="1"/>
  <c r="BX564"/>
  <c r="BQ512"/>
  <c r="BT512" s="1"/>
  <c r="BS512" s="1"/>
  <c r="BP513"/>
  <c r="BI467"/>
  <c r="BL467" s="1"/>
  <c r="BK467" s="1"/>
  <c r="BH468"/>
  <c r="BA424"/>
  <c r="BD424" s="1"/>
  <c r="BC424" s="1"/>
  <c r="AZ425"/>
  <c r="AS375"/>
  <c r="AV375" s="1"/>
  <c r="AU375" s="1"/>
  <c r="AR376"/>
  <c r="AJ347"/>
  <c r="AK346"/>
  <c r="AN346" s="1"/>
  <c r="AM346" s="1"/>
  <c r="T296"/>
  <c r="X296" s="1"/>
  <c r="W296" s="1"/>
  <c r="S297"/>
  <c r="K301"/>
  <c r="L300"/>
  <c r="O301"/>
  <c r="N301" s="1"/>
  <c r="T282" i="3"/>
  <c r="V281"/>
  <c r="Z281" s="1"/>
  <c r="AC316" i="5" l="1"/>
  <c r="AF316" s="1"/>
  <c r="AE316" s="1"/>
  <c r="AB317"/>
  <c r="O280" i="8"/>
  <c r="N281"/>
  <c r="R281"/>
  <c r="Q281" s="1"/>
  <c r="A284"/>
  <c r="E283"/>
  <c r="CF620" i="5"/>
  <c r="CG619"/>
  <c r="CJ619" s="1"/>
  <c r="CI619" s="1"/>
  <c r="BX565"/>
  <c r="BY564"/>
  <c r="CB564" s="1"/>
  <c r="CA564" s="1"/>
  <c r="BP514"/>
  <c r="BQ513"/>
  <c r="BT513" s="1"/>
  <c r="BS513" s="1"/>
  <c r="BH469"/>
  <c r="BI468"/>
  <c r="BL468" s="1"/>
  <c r="BK468" s="1"/>
  <c r="AZ426"/>
  <c r="BA425"/>
  <c r="BD425" s="1"/>
  <c r="BC425" s="1"/>
  <c r="AR377"/>
  <c r="AS376"/>
  <c r="AV376" s="1"/>
  <c r="AU376" s="1"/>
  <c r="AJ348"/>
  <c r="AK347"/>
  <c r="AN347" s="1"/>
  <c r="AM347" s="1"/>
  <c r="T297"/>
  <c r="X297" s="1"/>
  <c r="W297" s="1"/>
  <c r="S298"/>
  <c r="K302"/>
  <c r="L301"/>
  <c r="O302"/>
  <c r="N302" s="1"/>
  <c r="T283" i="3"/>
  <c r="V282"/>
  <c r="Z282" s="1"/>
  <c r="AC317" i="5" l="1"/>
  <c r="AF317" s="1"/>
  <c r="AE317" s="1"/>
  <c r="AB318"/>
  <c r="O281" i="8"/>
  <c r="N282"/>
  <c r="R282"/>
  <c r="Q282" s="1"/>
  <c r="A285"/>
  <c r="E284"/>
  <c r="CG620" i="5"/>
  <c r="CJ620" s="1"/>
  <c r="CI620" s="1"/>
  <c r="CF621"/>
  <c r="BY565"/>
  <c r="CB565" s="1"/>
  <c r="CA565" s="1"/>
  <c r="BX566"/>
  <c r="BQ514"/>
  <c r="BT514" s="1"/>
  <c r="BS514" s="1"/>
  <c r="BP515"/>
  <c r="BI469"/>
  <c r="BL469" s="1"/>
  <c r="BK469" s="1"/>
  <c r="BH470"/>
  <c r="BA426"/>
  <c r="BD426" s="1"/>
  <c r="BC426" s="1"/>
  <c r="AZ427"/>
  <c r="AS377"/>
  <c r="AV377" s="1"/>
  <c r="AU377" s="1"/>
  <c r="AR378"/>
  <c r="AJ349"/>
  <c r="AK348"/>
  <c r="AN348" s="1"/>
  <c r="AM348" s="1"/>
  <c r="T298"/>
  <c r="X298" s="1"/>
  <c r="W298" s="1"/>
  <c r="S299"/>
  <c r="K303"/>
  <c r="L302"/>
  <c r="O303"/>
  <c r="N303" s="1"/>
  <c r="T284" i="3"/>
  <c r="V283"/>
  <c r="Z283" s="1"/>
  <c r="AC318" i="5" l="1"/>
  <c r="AF318" s="1"/>
  <c r="AE318" s="1"/>
  <c r="AB319"/>
  <c r="O282" i="8"/>
  <c r="N283"/>
  <c r="R283"/>
  <c r="Q283" s="1"/>
  <c r="A286"/>
  <c r="E285"/>
  <c r="CF622" i="5"/>
  <c r="CG621"/>
  <c r="CJ621" s="1"/>
  <c r="CI621" s="1"/>
  <c r="BX567"/>
  <c r="BY566"/>
  <c r="CB566" s="1"/>
  <c r="CA566" s="1"/>
  <c r="BP516"/>
  <c r="BQ515"/>
  <c r="BT515" s="1"/>
  <c r="BS515" s="1"/>
  <c r="BH471"/>
  <c r="BI470"/>
  <c r="BL470" s="1"/>
  <c r="BK470" s="1"/>
  <c r="AZ428"/>
  <c r="BA427"/>
  <c r="BD427" s="1"/>
  <c r="BC427" s="1"/>
  <c r="AR379"/>
  <c r="AS378"/>
  <c r="AV378" s="1"/>
  <c r="AU378" s="1"/>
  <c r="AJ350"/>
  <c r="AK349"/>
  <c r="AN349" s="1"/>
  <c r="AM349" s="1"/>
  <c r="T299"/>
  <c r="X299" s="1"/>
  <c r="W299" s="1"/>
  <c r="S300"/>
  <c r="K304"/>
  <c r="L303"/>
  <c r="O304"/>
  <c r="N304" s="1"/>
  <c r="T285" i="3"/>
  <c r="V284"/>
  <c r="Z284" s="1"/>
  <c r="AC319" i="5" l="1"/>
  <c r="AF319" s="1"/>
  <c r="AE319" s="1"/>
  <c r="AB320"/>
  <c r="R284" i="8"/>
  <c r="Q284" s="1"/>
  <c r="N284"/>
  <c r="O283"/>
  <c r="A287"/>
  <c r="E286"/>
  <c r="CG622" i="5"/>
  <c r="CJ622" s="1"/>
  <c r="CI622" s="1"/>
  <c r="CF623"/>
  <c r="BY567"/>
  <c r="CB567" s="1"/>
  <c r="CA567" s="1"/>
  <c r="BX568"/>
  <c r="BQ516"/>
  <c r="BT516" s="1"/>
  <c r="BS516" s="1"/>
  <c r="BP517"/>
  <c r="BI471"/>
  <c r="BL471" s="1"/>
  <c r="BK471" s="1"/>
  <c r="BH472"/>
  <c r="BA428"/>
  <c r="BD428" s="1"/>
  <c r="BC428" s="1"/>
  <c r="AZ429"/>
  <c r="AS379"/>
  <c r="AV379" s="1"/>
  <c r="AU379" s="1"/>
  <c r="AR380"/>
  <c r="AJ351"/>
  <c r="AK350"/>
  <c r="AN350" s="1"/>
  <c r="AM350" s="1"/>
  <c r="T300"/>
  <c r="X300" s="1"/>
  <c r="W300" s="1"/>
  <c r="S301"/>
  <c r="K305"/>
  <c r="L304"/>
  <c r="O305"/>
  <c r="N305" s="1"/>
  <c r="T286" i="3"/>
  <c r="V285"/>
  <c r="Z285" s="1"/>
  <c r="AC320" i="5" l="1"/>
  <c r="AF320" s="1"/>
  <c r="AE320" s="1"/>
  <c r="AB321"/>
  <c r="O284" i="8"/>
  <c r="N285"/>
  <c r="R285"/>
  <c r="Q285" s="1"/>
  <c r="A288"/>
  <c r="E287"/>
  <c r="CF624" i="5"/>
  <c r="CG623"/>
  <c r="CJ623" s="1"/>
  <c r="CI623" s="1"/>
  <c r="BX569"/>
  <c r="BY568"/>
  <c r="CB568" s="1"/>
  <c r="CA568" s="1"/>
  <c r="BP518"/>
  <c r="BQ517"/>
  <c r="BT517" s="1"/>
  <c r="BS517" s="1"/>
  <c r="BH473"/>
  <c r="BI472"/>
  <c r="BL472" s="1"/>
  <c r="BK472" s="1"/>
  <c r="AZ430"/>
  <c r="BA429"/>
  <c r="BD429" s="1"/>
  <c r="BC429" s="1"/>
  <c r="AR381"/>
  <c r="AS380"/>
  <c r="AV380" s="1"/>
  <c r="AU380" s="1"/>
  <c r="AJ352"/>
  <c r="AK351"/>
  <c r="AN351" s="1"/>
  <c r="AM351" s="1"/>
  <c r="T301"/>
  <c r="X301" s="1"/>
  <c r="W301" s="1"/>
  <c r="S302"/>
  <c r="K306"/>
  <c r="L306" s="1"/>
  <c r="L305"/>
  <c r="O306"/>
  <c r="N306" s="1"/>
  <c r="T287" i="3"/>
  <c r="V286"/>
  <c r="Z286" s="1"/>
  <c r="AC321" i="5" l="1"/>
  <c r="AF321" s="1"/>
  <c r="AE321" s="1"/>
  <c r="AB322"/>
  <c r="O285" i="8"/>
  <c r="N286"/>
  <c r="R286"/>
  <c r="Q286" s="1"/>
  <c r="A289"/>
  <c r="E288"/>
  <c r="CG624" i="5"/>
  <c r="CJ624" s="1"/>
  <c r="CI624" s="1"/>
  <c r="CF625"/>
  <c r="BY569"/>
  <c r="CB569" s="1"/>
  <c r="CA569" s="1"/>
  <c r="BX570"/>
  <c r="BQ518"/>
  <c r="BT518" s="1"/>
  <c r="BS518" s="1"/>
  <c r="BP519"/>
  <c r="BI473"/>
  <c r="BL473" s="1"/>
  <c r="BK473" s="1"/>
  <c r="BH474"/>
  <c r="BA430"/>
  <c r="BD430" s="1"/>
  <c r="BC430" s="1"/>
  <c r="AZ431"/>
  <c r="AS381"/>
  <c r="AV381" s="1"/>
  <c r="AU381" s="1"/>
  <c r="AR382"/>
  <c r="AJ353"/>
  <c r="AK352"/>
  <c r="AN352" s="1"/>
  <c r="AM352" s="1"/>
  <c r="T302"/>
  <c r="X302" s="1"/>
  <c r="W302" s="1"/>
  <c r="S303"/>
  <c r="T288" i="3"/>
  <c r="V287"/>
  <c r="Z287" s="1"/>
  <c r="AC322" i="5" l="1"/>
  <c r="AF322" s="1"/>
  <c r="AE322" s="1"/>
  <c r="AB323"/>
  <c r="R287" i="8"/>
  <c r="Q287" s="1"/>
  <c r="O286"/>
  <c r="N287"/>
  <c r="A290"/>
  <c r="E289"/>
  <c r="CF626" i="5"/>
  <c r="CG625"/>
  <c r="CJ625" s="1"/>
  <c r="CI625" s="1"/>
  <c r="BX571"/>
  <c r="BY570"/>
  <c r="CB570" s="1"/>
  <c r="CA570" s="1"/>
  <c r="BP520"/>
  <c r="BQ519"/>
  <c r="BT519" s="1"/>
  <c r="BS519" s="1"/>
  <c r="BH475"/>
  <c r="BI474"/>
  <c r="BL474" s="1"/>
  <c r="BK474" s="1"/>
  <c r="AZ432"/>
  <c r="BA431"/>
  <c r="BD431" s="1"/>
  <c r="BC431" s="1"/>
  <c r="AR383"/>
  <c r="AS382"/>
  <c r="AV382" s="1"/>
  <c r="AU382" s="1"/>
  <c r="AJ354"/>
  <c r="AK353"/>
  <c r="AN353" s="1"/>
  <c r="AM353" s="1"/>
  <c r="T303"/>
  <c r="X303" s="1"/>
  <c r="W303" s="1"/>
  <c r="S304"/>
  <c r="T289" i="3"/>
  <c r="V288"/>
  <c r="Z288" s="1"/>
  <c r="AC323" i="5" l="1"/>
  <c r="AF323" s="1"/>
  <c r="AE323" s="1"/>
  <c r="AB324"/>
  <c r="R288" i="8"/>
  <c r="Q288" s="1"/>
  <c r="O287"/>
  <c r="N288"/>
  <c r="A291"/>
  <c r="E290"/>
  <c r="CG626" i="5"/>
  <c r="CJ626" s="1"/>
  <c r="CI626" s="1"/>
  <c r="CF627"/>
  <c r="BY571"/>
  <c r="CB571" s="1"/>
  <c r="CA571" s="1"/>
  <c r="BX572"/>
  <c r="BQ520"/>
  <c r="BT520" s="1"/>
  <c r="BS520" s="1"/>
  <c r="BP521"/>
  <c r="BI475"/>
  <c r="BL475" s="1"/>
  <c r="BK475" s="1"/>
  <c r="BH476"/>
  <c r="BA432"/>
  <c r="BD432" s="1"/>
  <c r="BC432" s="1"/>
  <c r="AZ433"/>
  <c r="AS383"/>
  <c r="AV383" s="1"/>
  <c r="AU383" s="1"/>
  <c r="AR384"/>
  <c r="AJ355"/>
  <c r="AK354"/>
  <c r="AN354" s="1"/>
  <c r="AM354" s="1"/>
  <c r="T304"/>
  <c r="X304" s="1"/>
  <c r="W304" s="1"/>
  <c r="S305"/>
  <c r="T290" i="3"/>
  <c r="V289"/>
  <c r="Z289" s="1"/>
  <c r="AC324" i="5" l="1"/>
  <c r="AF324" s="1"/>
  <c r="AE324" s="1"/>
  <c r="AB325"/>
  <c r="R289" i="8"/>
  <c r="Q289" s="1"/>
  <c r="O288"/>
  <c r="N289"/>
  <c r="A292"/>
  <c r="E291"/>
  <c r="CF628" i="5"/>
  <c r="CG627"/>
  <c r="CJ627" s="1"/>
  <c r="CI627" s="1"/>
  <c r="BX573"/>
  <c r="BY572"/>
  <c r="CB572" s="1"/>
  <c r="CA572" s="1"/>
  <c r="BP522"/>
  <c r="BQ521"/>
  <c r="BT521" s="1"/>
  <c r="BS521" s="1"/>
  <c r="BH477"/>
  <c r="BI476"/>
  <c r="BL476" s="1"/>
  <c r="BK476" s="1"/>
  <c r="AZ434"/>
  <c r="BA433"/>
  <c r="BD433" s="1"/>
  <c r="BC433" s="1"/>
  <c r="AR385"/>
  <c r="AS384"/>
  <c r="AV384" s="1"/>
  <c r="AU384" s="1"/>
  <c r="AJ356"/>
  <c r="AK355"/>
  <c r="AN355" s="1"/>
  <c r="AM355" s="1"/>
  <c r="T305"/>
  <c r="X305" s="1"/>
  <c r="W305" s="1"/>
  <c r="S306"/>
  <c r="T291" i="3"/>
  <c r="V290"/>
  <c r="Z290" s="1"/>
  <c r="AC325" i="5" l="1"/>
  <c r="AF325" s="1"/>
  <c r="AE325" s="1"/>
  <c r="AB326"/>
  <c r="R290" i="8"/>
  <c r="Q290" s="1"/>
  <c r="N290"/>
  <c r="O289"/>
  <c r="A293"/>
  <c r="E292"/>
  <c r="CG628" i="5"/>
  <c r="CJ628" s="1"/>
  <c r="CI628" s="1"/>
  <c r="CF629"/>
  <c r="BY573"/>
  <c r="CB573" s="1"/>
  <c r="CA573" s="1"/>
  <c r="BX574"/>
  <c r="BQ522"/>
  <c r="BT522" s="1"/>
  <c r="BS522" s="1"/>
  <c r="BP523"/>
  <c r="BI477"/>
  <c r="BL477" s="1"/>
  <c r="BK477" s="1"/>
  <c r="BH478"/>
  <c r="BA434"/>
  <c r="BD434" s="1"/>
  <c r="BC434" s="1"/>
  <c r="AZ435"/>
  <c r="AS385"/>
  <c r="AV385" s="1"/>
  <c r="AU385" s="1"/>
  <c r="AR386"/>
  <c r="AJ357"/>
  <c r="AK356"/>
  <c r="AN356" s="1"/>
  <c r="AM356" s="1"/>
  <c r="T306"/>
  <c r="X306" s="1"/>
  <c r="W306" s="1"/>
  <c r="S307"/>
  <c r="T292" i="3"/>
  <c r="V291"/>
  <c r="Z291" s="1"/>
  <c r="AC326" i="5" l="1"/>
  <c r="AF326" s="1"/>
  <c r="AE326" s="1"/>
  <c r="AB327"/>
  <c r="R291" i="8"/>
  <c r="Q291" s="1"/>
  <c r="N291"/>
  <c r="O290"/>
  <c r="A294"/>
  <c r="E293"/>
  <c r="CF630" i="5"/>
  <c r="CG629"/>
  <c r="CJ629" s="1"/>
  <c r="CI629" s="1"/>
  <c r="BX575"/>
  <c r="BY574"/>
  <c r="CB574" s="1"/>
  <c r="CA574" s="1"/>
  <c r="BP524"/>
  <c r="BQ523"/>
  <c r="BT523" s="1"/>
  <c r="BS523" s="1"/>
  <c r="BH479"/>
  <c r="BI478"/>
  <c r="BL478" s="1"/>
  <c r="BK478" s="1"/>
  <c r="AZ436"/>
  <c r="BA435"/>
  <c r="BD435" s="1"/>
  <c r="BC435" s="1"/>
  <c r="AR387"/>
  <c r="AS386"/>
  <c r="AV386" s="1"/>
  <c r="AU386" s="1"/>
  <c r="AJ358"/>
  <c r="AK357"/>
  <c r="AN357" s="1"/>
  <c r="AM357" s="1"/>
  <c r="T307"/>
  <c r="X307" s="1"/>
  <c r="W307" s="1"/>
  <c r="S308"/>
  <c r="T293" i="3"/>
  <c r="V292"/>
  <c r="Z292" s="1"/>
  <c r="AC327" i="5" l="1"/>
  <c r="AF327" s="1"/>
  <c r="AE327" s="1"/>
  <c r="AB328"/>
  <c r="R292" i="8"/>
  <c r="Q292" s="1"/>
  <c r="N292"/>
  <c r="O291"/>
  <c r="A295"/>
  <c r="E294"/>
  <c r="CG630" i="5"/>
  <c r="CJ630" s="1"/>
  <c r="CI630" s="1"/>
  <c r="CF631"/>
  <c r="BY575"/>
  <c r="CB575" s="1"/>
  <c r="CA575" s="1"/>
  <c r="BX576"/>
  <c r="BQ524"/>
  <c r="BT524" s="1"/>
  <c r="BS524" s="1"/>
  <c r="BP525"/>
  <c r="BI479"/>
  <c r="BL479" s="1"/>
  <c r="BK479" s="1"/>
  <c r="BH480"/>
  <c r="BA436"/>
  <c r="BD436" s="1"/>
  <c r="BC436" s="1"/>
  <c r="AZ437"/>
  <c r="AS387"/>
  <c r="AV387" s="1"/>
  <c r="AU387" s="1"/>
  <c r="AR388"/>
  <c r="AJ359"/>
  <c r="AK358"/>
  <c r="AN358" s="1"/>
  <c r="AM358" s="1"/>
  <c r="T308"/>
  <c r="X308" s="1"/>
  <c r="W308" s="1"/>
  <c r="S309"/>
  <c r="T294" i="3"/>
  <c r="V293"/>
  <c r="Z293" s="1"/>
  <c r="AC328" i="5" l="1"/>
  <c r="AF328" s="1"/>
  <c r="AE328" s="1"/>
  <c r="AB329"/>
  <c r="R293" i="8"/>
  <c r="Q293" s="1"/>
  <c r="O292"/>
  <c r="N293"/>
  <c r="A296"/>
  <c r="E295"/>
  <c r="CF632" i="5"/>
  <c r="CG631"/>
  <c r="CJ631" s="1"/>
  <c r="CI631" s="1"/>
  <c r="BX577"/>
  <c r="BY576"/>
  <c r="CB576" s="1"/>
  <c r="CA576" s="1"/>
  <c r="BP526"/>
  <c r="BQ525"/>
  <c r="BT525" s="1"/>
  <c r="BS525" s="1"/>
  <c r="BH481"/>
  <c r="BI480"/>
  <c r="BL480" s="1"/>
  <c r="BK480" s="1"/>
  <c r="AZ438"/>
  <c r="BA437"/>
  <c r="BD437" s="1"/>
  <c r="BC437" s="1"/>
  <c r="AR389"/>
  <c r="AS388"/>
  <c r="AV388" s="1"/>
  <c r="AU388" s="1"/>
  <c r="AJ360"/>
  <c r="AK359"/>
  <c r="AN359" s="1"/>
  <c r="AM359" s="1"/>
  <c r="T309"/>
  <c r="X309" s="1"/>
  <c r="W309" s="1"/>
  <c r="S310"/>
  <c r="T295" i="3"/>
  <c r="V294"/>
  <c r="Z294" s="1"/>
  <c r="AC329" i="5" l="1"/>
  <c r="AF329" s="1"/>
  <c r="AE329" s="1"/>
  <c r="AB330"/>
  <c r="R294" i="8"/>
  <c r="Q294" s="1"/>
  <c r="O293"/>
  <c r="N294"/>
  <c r="A297"/>
  <c r="E296"/>
  <c r="CG632" i="5"/>
  <c r="CJ632" s="1"/>
  <c r="CI632" s="1"/>
  <c r="CF633"/>
  <c r="BY577"/>
  <c r="CB577" s="1"/>
  <c r="CA577" s="1"/>
  <c r="BX578"/>
  <c r="BQ526"/>
  <c r="BT526" s="1"/>
  <c r="BS526" s="1"/>
  <c r="BP527"/>
  <c r="BI481"/>
  <c r="BL481" s="1"/>
  <c r="BK481" s="1"/>
  <c r="BH482"/>
  <c r="BA438"/>
  <c r="BD438" s="1"/>
  <c r="BC438" s="1"/>
  <c r="AZ439"/>
  <c r="AS389"/>
  <c r="AV389" s="1"/>
  <c r="AU389" s="1"/>
  <c r="AR390"/>
  <c r="AJ361"/>
  <c r="AK360"/>
  <c r="AN360" s="1"/>
  <c r="AM360" s="1"/>
  <c r="T310"/>
  <c r="X310" s="1"/>
  <c r="W310" s="1"/>
  <c r="S311"/>
  <c r="T296" i="3"/>
  <c r="V295"/>
  <c r="Z295" s="1"/>
  <c r="AC330" i="5" l="1"/>
  <c r="AF330" s="1"/>
  <c r="AE330" s="1"/>
  <c r="AB331"/>
  <c r="R295" i="8"/>
  <c r="Q295" s="1"/>
  <c r="O294"/>
  <c r="N295"/>
  <c r="A298"/>
  <c r="E297"/>
  <c r="CF634" i="5"/>
  <c r="CG633"/>
  <c r="CJ633" s="1"/>
  <c r="CI633" s="1"/>
  <c r="BX579"/>
  <c r="BY578"/>
  <c r="CB578" s="1"/>
  <c r="CA578" s="1"/>
  <c r="BP528"/>
  <c r="BQ527"/>
  <c r="BT527" s="1"/>
  <c r="BS527" s="1"/>
  <c r="BH483"/>
  <c r="BI482"/>
  <c r="BL482" s="1"/>
  <c r="BK482" s="1"/>
  <c r="AZ440"/>
  <c r="BA439"/>
  <c r="BD439" s="1"/>
  <c r="BC439" s="1"/>
  <c r="AR391"/>
  <c r="AS390"/>
  <c r="AV390" s="1"/>
  <c r="AU390" s="1"/>
  <c r="AJ362"/>
  <c r="AK361"/>
  <c r="AN361" s="1"/>
  <c r="AM361" s="1"/>
  <c r="T311"/>
  <c r="X311" s="1"/>
  <c r="W311" s="1"/>
  <c r="S312"/>
  <c r="T297" i="3"/>
  <c r="V296"/>
  <c r="Z296" s="1"/>
  <c r="AC331" i="5" l="1"/>
  <c r="AF331" s="1"/>
  <c r="AE331" s="1"/>
  <c r="AB332"/>
  <c r="O295" i="8"/>
  <c r="N296"/>
  <c r="R296"/>
  <c r="Q296" s="1"/>
  <c r="A299"/>
  <c r="E298"/>
  <c r="CG634" i="5"/>
  <c r="CJ634" s="1"/>
  <c r="CI634" s="1"/>
  <c r="CF635"/>
  <c r="BY579"/>
  <c r="CB579" s="1"/>
  <c r="CA579" s="1"/>
  <c r="BX580"/>
  <c r="BQ528"/>
  <c r="BT528" s="1"/>
  <c r="BS528" s="1"/>
  <c r="BP529"/>
  <c r="BI483"/>
  <c r="BL483" s="1"/>
  <c r="BK483" s="1"/>
  <c r="BH484"/>
  <c r="BA440"/>
  <c r="BD440" s="1"/>
  <c r="BC440" s="1"/>
  <c r="AZ441"/>
  <c r="AS391"/>
  <c r="AV391" s="1"/>
  <c r="AU391" s="1"/>
  <c r="AR392"/>
  <c r="AJ363"/>
  <c r="AK362"/>
  <c r="AN362" s="1"/>
  <c r="AM362" s="1"/>
  <c r="T312"/>
  <c r="X312" s="1"/>
  <c r="W312" s="1"/>
  <c r="S313"/>
  <c r="T298" i="3"/>
  <c r="V297"/>
  <c r="Z297" s="1"/>
  <c r="AC332" i="5" l="1"/>
  <c r="AF332" s="1"/>
  <c r="AE332" s="1"/>
  <c r="AB333"/>
  <c r="R297" i="8"/>
  <c r="Q297" s="1"/>
  <c r="O296"/>
  <c r="N297"/>
  <c r="A300"/>
  <c r="E299"/>
  <c r="CF636" i="5"/>
  <c r="CG635"/>
  <c r="CJ635" s="1"/>
  <c r="CI635" s="1"/>
  <c r="BX581"/>
  <c r="BY580"/>
  <c r="CB580" s="1"/>
  <c r="CA580" s="1"/>
  <c r="BP530"/>
  <c r="BQ529"/>
  <c r="BT529" s="1"/>
  <c r="BS529" s="1"/>
  <c r="BH485"/>
  <c r="BI484"/>
  <c r="BL484" s="1"/>
  <c r="BK484" s="1"/>
  <c r="AZ442"/>
  <c r="BA441"/>
  <c r="BD441" s="1"/>
  <c r="BC441" s="1"/>
  <c r="AR393"/>
  <c r="AS392"/>
  <c r="AV392" s="1"/>
  <c r="AU392" s="1"/>
  <c r="AJ364"/>
  <c r="AK363"/>
  <c r="AN363" s="1"/>
  <c r="AM363" s="1"/>
  <c r="T313"/>
  <c r="X313" s="1"/>
  <c r="W313" s="1"/>
  <c r="S314"/>
  <c r="T299" i="3"/>
  <c r="V298"/>
  <c r="Z298" s="1"/>
  <c r="AC333" i="5" l="1"/>
  <c r="AF333" s="1"/>
  <c r="AE333" s="1"/>
  <c r="AB334"/>
  <c r="O297" i="8"/>
  <c r="N298"/>
  <c r="R298"/>
  <c r="Q298" s="1"/>
  <c r="A301"/>
  <c r="E300"/>
  <c r="CG636" i="5"/>
  <c r="CJ636" s="1"/>
  <c r="CI636" s="1"/>
  <c r="CF637"/>
  <c r="BY581"/>
  <c r="CB581" s="1"/>
  <c r="CA581" s="1"/>
  <c r="BX582"/>
  <c r="BQ530"/>
  <c r="BT530" s="1"/>
  <c r="BS530" s="1"/>
  <c r="BP531"/>
  <c r="BI485"/>
  <c r="BL485" s="1"/>
  <c r="BK485" s="1"/>
  <c r="BH486"/>
  <c r="BA442"/>
  <c r="BD442" s="1"/>
  <c r="BC442" s="1"/>
  <c r="AZ443"/>
  <c r="AS393"/>
  <c r="AV393" s="1"/>
  <c r="AU393" s="1"/>
  <c r="AR394"/>
  <c r="AJ365"/>
  <c r="AK364"/>
  <c r="AN364" s="1"/>
  <c r="AM364" s="1"/>
  <c r="T314"/>
  <c r="X314" s="1"/>
  <c r="W314" s="1"/>
  <c r="S315"/>
  <c r="T300" i="3"/>
  <c r="V299"/>
  <c r="Z299" s="1"/>
  <c r="AC334" i="5" l="1"/>
  <c r="AF334" s="1"/>
  <c r="AE334" s="1"/>
  <c r="AB335"/>
  <c r="R299" i="8"/>
  <c r="Q299" s="1"/>
  <c r="N299"/>
  <c r="O298"/>
  <c r="A302"/>
  <c r="E301"/>
  <c r="CF638" i="5"/>
  <c r="CG637"/>
  <c r="CJ637" s="1"/>
  <c r="CI637" s="1"/>
  <c r="BX583"/>
  <c r="BY582"/>
  <c r="CB582" s="1"/>
  <c r="CA582" s="1"/>
  <c r="BP532"/>
  <c r="BQ531"/>
  <c r="BT531" s="1"/>
  <c r="BS531" s="1"/>
  <c r="BH487"/>
  <c r="BI486"/>
  <c r="BL486" s="1"/>
  <c r="BK486" s="1"/>
  <c r="AZ444"/>
  <c r="BA443"/>
  <c r="BD443" s="1"/>
  <c r="BC443" s="1"/>
  <c r="AR395"/>
  <c r="AS394"/>
  <c r="AV394" s="1"/>
  <c r="AU394" s="1"/>
  <c r="AJ366"/>
  <c r="AK365"/>
  <c r="AN365" s="1"/>
  <c r="AM365" s="1"/>
  <c r="T315"/>
  <c r="X315" s="1"/>
  <c r="W315" s="1"/>
  <c r="S316"/>
  <c r="T301" i="3"/>
  <c r="V300"/>
  <c r="Z300" s="1"/>
  <c r="AC335" i="5" l="1"/>
  <c r="AF335" s="1"/>
  <c r="AE335" s="1"/>
  <c r="AB336"/>
  <c r="R300" i="8"/>
  <c r="Q300" s="1"/>
  <c r="N300"/>
  <c r="O299"/>
  <c r="A303"/>
  <c r="E302"/>
  <c r="CG638" i="5"/>
  <c r="CJ638" s="1"/>
  <c r="CI638" s="1"/>
  <c r="CF639"/>
  <c r="BY583"/>
  <c r="CB583" s="1"/>
  <c r="CA583" s="1"/>
  <c r="BX584"/>
  <c r="BQ532"/>
  <c r="BT532" s="1"/>
  <c r="BS532" s="1"/>
  <c r="BP533"/>
  <c r="BI487"/>
  <c r="BL487" s="1"/>
  <c r="BK487" s="1"/>
  <c r="BH488"/>
  <c r="BA444"/>
  <c r="BD444" s="1"/>
  <c r="BC444" s="1"/>
  <c r="AZ445"/>
  <c r="AS395"/>
  <c r="AV395" s="1"/>
  <c r="AU395" s="1"/>
  <c r="AR396"/>
  <c r="AJ367"/>
  <c r="AK366"/>
  <c r="AN366" s="1"/>
  <c r="AM366" s="1"/>
  <c r="T316"/>
  <c r="X316" s="1"/>
  <c r="W316" s="1"/>
  <c r="S317"/>
  <c r="T302" i="3"/>
  <c r="V301"/>
  <c r="Z301" s="1"/>
  <c r="AC336" i="5" l="1"/>
  <c r="AF336" s="1"/>
  <c r="AE336" s="1"/>
  <c r="AB337"/>
  <c r="R301" i="8"/>
  <c r="Q301" s="1"/>
  <c r="O300"/>
  <c r="N301"/>
  <c r="A304"/>
  <c r="E303"/>
  <c r="CF640" i="5"/>
  <c r="CG639"/>
  <c r="CJ639" s="1"/>
  <c r="CI639" s="1"/>
  <c r="BX585"/>
  <c r="BY584"/>
  <c r="CB584" s="1"/>
  <c r="CA584" s="1"/>
  <c r="BP534"/>
  <c r="BQ533"/>
  <c r="BT533" s="1"/>
  <c r="BS533" s="1"/>
  <c r="BH489"/>
  <c r="BI488"/>
  <c r="BL488" s="1"/>
  <c r="BK488" s="1"/>
  <c r="AZ446"/>
  <c r="BA445"/>
  <c r="BD445" s="1"/>
  <c r="BC445" s="1"/>
  <c r="AR397"/>
  <c r="AS396"/>
  <c r="AV396" s="1"/>
  <c r="AU396" s="1"/>
  <c r="AJ368"/>
  <c r="AK367"/>
  <c r="AN367" s="1"/>
  <c r="AM367" s="1"/>
  <c r="T317"/>
  <c r="X317" s="1"/>
  <c r="W317" s="1"/>
  <c r="S318"/>
  <c r="T303" i="3"/>
  <c r="V302"/>
  <c r="Z302" s="1"/>
  <c r="AC337" i="5" l="1"/>
  <c r="AF337" s="1"/>
  <c r="AE337" s="1"/>
  <c r="AB338"/>
  <c r="R302" i="8"/>
  <c r="Q302" s="1"/>
  <c r="O301"/>
  <c r="N302"/>
  <c r="A305"/>
  <c r="E304"/>
  <c r="CG640" i="5"/>
  <c r="CJ640" s="1"/>
  <c r="CI640" s="1"/>
  <c r="CF641"/>
  <c r="BY585"/>
  <c r="CB585" s="1"/>
  <c r="CA585" s="1"/>
  <c r="BX586"/>
  <c r="BQ534"/>
  <c r="BT534" s="1"/>
  <c r="BS534" s="1"/>
  <c r="BP535"/>
  <c r="BI489"/>
  <c r="BL489" s="1"/>
  <c r="BK489" s="1"/>
  <c r="BH490"/>
  <c r="BA446"/>
  <c r="BD446" s="1"/>
  <c r="BC446" s="1"/>
  <c r="AZ447"/>
  <c r="BA447" s="1"/>
  <c r="BD447" s="1"/>
  <c r="BC447" s="1"/>
  <c r="AS397"/>
  <c r="AV397" s="1"/>
  <c r="AU397" s="1"/>
  <c r="AR398"/>
  <c r="AJ369"/>
  <c r="AK368"/>
  <c r="AN368" s="1"/>
  <c r="AM368" s="1"/>
  <c r="T318"/>
  <c r="X318" s="1"/>
  <c r="W318" s="1"/>
  <c r="S319"/>
  <c r="T304" i="3"/>
  <c r="V303"/>
  <c r="Z303" s="1"/>
  <c r="AC338" i="5" l="1"/>
  <c r="AF338" s="1"/>
  <c r="AE338" s="1"/>
  <c r="AB339"/>
  <c r="R303" i="8"/>
  <c r="Q303" s="1"/>
  <c r="O302"/>
  <c r="N303"/>
  <c r="A306"/>
  <c r="E305"/>
  <c r="CF642" i="5"/>
  <c r="CG641"/>
  <c r="CJ641" s="1"/>
  <c r="CI641" s="1"/>
  <c r="BX587"/>
  <c r="BY586"/>
  <c r="CB586" s="1"/>
  <c r="CA586" s="1"/>
  <c r="BP536"/>
  <c r="BQ535"/>
  <c r="BT535" s="1"/>
  <c r="BS535" s="1"/>
  <c r="BH491"/>
  <c r="BI490"/>
  <c r="BL490" s="1"/>
  <c r="BK490" s="1"/>
  <c r="AR399"/>
  <c r="AS398"/>
  <c r="AV398" s="1"/>
  <c r="AU398" s="1"/>
  <c r="AJ370"/>
  <c r="AK370" s="1"/>
  <c r="AN370" s="1"/>
  <c r="AM370" s="1"/>
  <c r="AK369"/>
  <c r="AN369" s="1"/>
  <c r="AM369" s="1"/>
  <c r="T319"/>
  <c r="X319" s="1"/>
  <c r="W319" s="1"/>
  <c r="S320"/>
  <c r="T305" i="3"/>
  <c r="V304"/>
  <c r="Z304" s="1"/>
  <c r="AC339" i="5" l="1"/>
  <c r="AF339" s="1"/>
  <c r="AE339" s="1"/>
  <c r="AB340"/>
  <c r="N304" i="8"/>
  <c r="R304"/>
  <c r="Q304" s="1"/>
  <c r="O303"/>
  <c r="A307"/>
  <c r="E306"/>
  <c r="CG642" i="5"/>
  <c r="CJ642" s="1"/>
  <c r="CI642" s="1"/>
  <c r="CF643"/>
  <c r="CG643" s="1"/>
  <c r="CJ643" s="1"/>
  <c r="CI643" s="1"/>
  <c r="BY587"/>
  <c r="CB587" s="1"/>
  <c r="CA587" s="1"/>
  <c r="BX588"/>
  <c r="BY588" s="1"/>
  <c r="CB588" s="1"/>
  <c r="CA588" s="1"/>
  <c r="BQ536"/>
  <c r="BT536" s="1"/>
  <c r="BS536" s="1"/>
  <c r="BP537"/>
  <c r="BQ537" s="1"/>
  <c r="BT537" s="1"/>
  <c r="BS537" s="1"/>
  <c r="BI491"/>
  <c r="BL491" s="1"/>
  <c r="BK491" s="1"/>
  <c r="BH492"/>
  <c r="BI492" s="1"/>
  <c r="BL492" s="1"/>
  <c r="BK492" s="1"/>
  <c r="AS399"/>
  <c r="AV399" s="1"/>
  <c r="AU399" s="1"/>
  <c r="AR400"/>
  <c r="AS400" s="1"/>
  <c r="AV400" s="1"/>
  <c r="AU400" s="1"/>
  <c r="T320"/>
  <c r="X320" s="1"/>
  <c r="W320" s="1"/>
  <c r="T306" i="3"/>
  <c r="V306" s="1"/>
  <c r="Z306" s="1"/>
  <c r="V305"/>
  <c r="Z305" s="1"/>
  <c r="G5" i="7"/>
  <c r="AC340" i="5" l="1"/>
  <c r="AF340" s="1"/>
  <c r="AE340" s="1"/>
  <c r="AB341"/>
  <c r="N305" i="8"/>
  <c r="R305"/>
  <c r="Q305" s="1"/>
  <c r="O304"/>
  <c r="A308"/>
  <c r="E307"/>
  <c r="AC341" i="5" l="1"/>
  <c r="AF341" s="1"/>
  <c r="AE341" s="1"/>
  <c r="AB342"/>
  <c r="AC342" s="1"/>
  <c r="AF342" s="1"/>
  <c r="AE342" s="1"/>
  <c r="N306" i="8"/>
  <c r="O306" s="1"/>
  <c r="R306"/>
  <c r="Q306" s="1"/>
  <c r="O305"/>
  <c r="A309"/>
  <c r="E308"/>
  <c r="A310" l="1"/>
  <c r="E309"/>
  <c r="A311" l="1"/>
  <c r="E310"/>
  <c r="A312" l="1"/>
  <c r="E311"/>
  <c r="A313" l="1"/>
  <c r="E312"/>
  <c r="A314" l="1"/>
  <c r="E313"/>
  <c r="A315" l="1"/>
  <c r="E314"/>
  <c r="A316" l="1"/>
  <c r="E315"/>
  <c r="A317" l="1"/>
  <c r="E316"/>
  <c r="A318" l="1"/>
  <c r="E317"/>
  <c r="A319" l="1"/>
  <c r="E318"/>
  <c r="A320" l="1"/>
  <c r="E319"/>
  <c r="A321" l="1"/>
  <c r="E320"/>
  <c r="A322" l="1"/>
  <c r="E321"/>
  <c r="A323" l="1"/>
  <c r="E322"/>
  <c r="A324" l="1"/>
  <c r="E323"/>
  <c r="A325" l="1"/>
  <c r="E324"/>
  <c r="A326" l="1"/>
  <c r="E325"/>
  <c r="A327" l="1"/>
  <c r="E326"/>
  <c r="A328" l="1"/>
  <c r="E327"/>
  <c r="A329" l="1"/>
  <c r="E328"/>
  <c r="A330" l="1"/>
  <c r="E329"/>
  <c r="A331" l="1"/>
  <c r="E330"/>
  <c r="A332" l="1"/>
  <c r="E331"/>
  <c r="A333" l="1"/>
  <c r="E332"/>
  <c r="A334" l="1"/>
  <c r="E333"/>
  <c r="A335" l="1"/>
  <c r="E334"/>
  <c r="A336" l="1"/>
  <c r="E335"/>
  <c r="A337" l="1"/>
  <c r="E336"/>
  <c r="A338" l="1"/>
  <c r="E337"/>
  <c r="A339" l="1"/>
  <c r="E338"/>
  <c r="A340" l="1"/>
  <c r="E339"/>
  <c r="A341" l="1"/>
  <c r="E340"/>
  <c r="A342" l="1"/>
  <c r="E341"/>
  <c r="A343" l="1"/>
  <c r="E342"/>
  <c r="A344" l="1"/>
  <c r="E343"/>
  <c r="A345" l="1"/>
  <c r="E344"/>
  <c r="A346" l="1"/>
  <c r="E345"/>
  <c r="A347" l="1"/>
  <c r="E346"/>
  <c r="A348" l="1"/>
  <c r="E347"/>
  <c r="A349" l="1"/>
  <c r="E348"/>
  <c r="A350" l="1"/>
  <c r="E349"/>
  <c r="A351" l="1"/>
  <c r="E350"/>
  <c r="A352" l="1"/>
  <c r="E351"/>
  <c r="A353" l="1"/>
  <c r="E352"/>
  <c r="A354" l="1"/>
  <c r="E353"/>
  <c r="A355" l="1"/>
  <c r="E354"/>
  <c r="A356" l="1"/>
  <c r="E355"/>
  <c r="A357" l="1"/>
  <c r="E356"/>
  <c r="A358" l="1"/>
  <c r="E357"/>
  <c r="A359" l="1"/>
  <c r="E358"/>
  <c r="A360" l="1"/>
  <c r="E359"/>
  <c r="A361" l="1"/>
  <c r="E360"/>
  <c r="A362" l="1"/>
  <c r="E361"/>
  <c r="A363" l="1"/>
  <c r="E362"/>
  <c r="A364" l="1"/>
  <c r="E363"/>
  <c r="A365" l="1"/>
  <c r="E364"/>
  <c r="A366" l="1"/>
  <c r="E365"/>
  <c r="A367" l="1"/>
  <c r="E366"/>
  <c r="A368" l="1"/>
  <c r="E367"/>
  <c r="A369" l="1"/>
  <c r="E368"/>
  <c r="A370" l="1"/>
  <c r="E369"/>
  <c r="A371" l="1"/>
  <c r="E370"/>
  <c r="A372" l="1"/>
  <c r="E371"/>
  <c r="A373" l="1"/>
  <c r="E372"/>
  <c r="A374" l="1"/>
  <c r="E373"/>
  <c r="A375" l="1"/>
  <c r="E374"/>
  <c r="A376" l="1"/>
  <c r="E375"/>
  <c r="A377" l="1"/>
  <c r="E376"/>
  <c r="A378" l="1"/>
  <c r="E377"/>
  <c r="A379" l="1"/>
  <c r="E378"/>
  <c r="A380" l="1"/>
  <c r="E379"/>
  <c r="A381" l="1"/>
  <c r="E380"/>
  <c r="A382" l="1"/>
  <c r="E381"/>
  <c r="A383" l="1"/>
  <c r="E382"/>
  <c r="A384" l="1"/>
  <c r="E383"/>
  <c r="A385" l="1"/>
  <c r="E384"/>
  <c r="A386" l="1"/>
  <c r="E385"/>
  <c r="A387" l="1"/>
  <c r="E386"/>
  <c r="A388" l="1"/>
  <c r="E387"/>
  <c r="A389" l="1"/>
  <c r="E388"/>
  <c r="A390" l="1"/>
  <c r="E389"/>
  <c r="A391" l="1"/>
  <c r="E390"/>
  <c r="A392" l="1"/>
  <c r="E391"/>
  <c r="A393" l="1"/>
  <c r="E392"/>
  <c r="A394" l="1"/>
  <c r="E393"/>
  <c r="A395" l="1"/>
  <c r="E394"/>
  <c r="A396" l="1"/>
  <c r="E395"/>
  <c r="A397" l="1"/>
  <c r="E396"/>
  <c r="A398" l="1"/>
  <c r="E397"/>
  <c r="A399" l="1"/>
  <c r="E398"/>
  <c r="A400" l="1"/>
  <c r="E399"/>
  <c r="A401" l="1"/>
  <c r="E400"/>
  <c r="A402" l="1"/>
  <c r="E401"/>
  <c r="A403" l="1"/>
  <c r="E402"/>
  <c r="A404" l="1"/>
  <c r="E403"/>
  <c r="A405" l="1"/>
  <c r="E404"/>
  <c r="A406" l="1"/>
  <c r="E405"/>
  <c r="A407" l="1"/>
  <c r="E406"/>
  <c r="A408" l="1"/>
  <c r="E407"/>
  <c r="A409" l="1"/>
  <c r="E408"/>
  <c r="A410" l="1"/>
  <c r="E409"/>
  <c r="A411" l="1"/>
  <c r="E410"/>
  <c r="A412" l="1"/>
  <c r="E411"/>
  <c r="A413" l="1"/>
  <c r="E412"/>
  <c r="A414" l="1"/>
  <c r="E413"/>
  <c r="A415" l="1"/>
  <c r="E414"/>
  <c r="A416" l="1"/>
  <c r="E415"/>
  <c r="A417" l="1"/>
  <c r="E416"/>
  <c r="A418" l="1"/>
  <c r="E417"/>
  <c r="A419" l="1"/>
  <c r="E418"/>
  <c r="A420" l="1"/>
  <c r="E419"/>
  <c r="A421" l="1"/>
  <c r="E420"/>
  <c r="A422" l="1"/>
  <c r="E421"/>
  <c r="A423" l="1"/>
  <c r="E422"/>
  <c r="A424" l="1"/>
  <c r="E423"/>
  <c r="A425" l="1"/>
  <c r="E424"/>
  <c r="A426" l="1"/>
  <c r="E425"/>
  <c r="A427" l="1"/>
  <c r="E426"/>
  <c r="A428" l="1"/>
  <c r="E427"/>
  <c r="A429" l="1"/>
  <c r="E428"/>
  <c r="A430" l="1"/>
  <c r="E429"/>
  <c r="A431" l="1"/>
  <c r="E430"/>
  <c r="A432" l="1"/>
  <c r="E431"/>
  <c r="A433" l="1"/>
  <c r="E432"/>
  <c r="A434" l="1"/>
  <c r="E433"/>
  <c r="A435" l="1"/>
  <c r="E434"/>
  <c r="A436" l="1"/>
  <c r="E435"/>
  <c r="A437" l="1"/>
  <c r="E436"/>
  <c r="A438" l="1"/>
  <c r="E437"/>
  <c r="A439" l="1"/>
  <c r="E438"/>
  <c r="A440" l="1"/>
  <c r="E439"/>
  <c r="A441" l="1"/>
  <c r="E440"/>
  <c r="A442" l="1"/>
  <c r="E441"/>
  <c r="A443" l="1"/>
  <c r="E442"/>
  <c r="A444" l="1"/>
  <c r="E443"/>
  <c r="A445" l="1"/>
  <c r="E444"/>
  <c r="A446" l="1"/>
  <c r="E445"/>
  <c r="A447" l="1"/>
  <c r="E446"/>
  <c r="A448" l="1"/>
  <c r="E447"/>
  <c r="A449" l="1"/>
  <c r="E448"/>
  <c r="A450" l="1"/>
  <c r="E449"/>
  <c r="A451" l="1"/>
  <c r="E450"/>
  <c r="A452" l="1"/>
  <c r="E451"/>
  <c r="A453" l="1"/>
  <c r="E452"/>
  <c r="A454" l="1"/>
  <c r="E453"/>
  <c r="A455" l="1"/>
  <c r="E454"/>
  <c r="A456" l="1"/>
  <c r="E455"/>
  <c r="A457" l="1"/>
  <c r="E456"/>
  <c r="A458" l="1"/>
  <c r="E457"/>
  <c r="A459" l="1"/>
  <c r="E458"/>
  <c r="A460" l="1"/>
  <c r="E459"/>
  <c r="A461" l="1"/>
  <c r="E460"/>
  <c r="A462" l="1"/>
  <c r="E461"/>
  <c r="A463" l="1"/>
  <c r="E462"/>
  <c r="A464" l="1"/>
  <c r="E463"/>
  <c r="A465" l="1"/>
  <c r="E464"/>
  <c r="A466" l="1"/>
  <c r="E465"/>
  <c r="A467" l="1"/>
  <c r="E466"/>
  <c r="A468" l="1"/>
  <c r="E467"/>
  <c r="A469" l="1"/>
  <c r="E468"/>
  <c r="A470" l="1"/>
  <c r="E469"/>
  <c r="A471" l="1"/>
  <c r="E470"/>
  <c r="A472" l="1"/>
  <c r="E471"/>
  <c r="A473" l="1"/>
  <c r="E472"/>
  <c r="A474" l="1"/>
  <c r="E473"/>
  <c r="A475" l="1"/>
  <c r="E474"/>
  <c r="A476" l="1"/>
  <c r="E475"/>
  <c r="A477" l="1"/>
  <c r="E476"/>
  <c r="A478" l="1"/>
  <c r="E477"/>
  <c r="A479" l="1"/>
  <c r="E478"/>
  <c r="A480" l="1"/>
  <c r="E479"/>
  <c r="A481" l="1"/>
  <c r="E480"/>
  <c r="A482" l="1"/>
  <c r="E481"/>
  <c r="A483" l="1"/>
  <c r="E482"/>
  <c r="A484" l="1"/>
  <c r="E483"/>
  <c r="A485" l="1"/>
  <c r="E484"/>
  <c r="A486" l="1"/>
  <c r="E485"/>
  <c r="A487" l="1"/>
  <c r="E486"/>
  <c r="A488" l="1"/>
  <c r="E487"/>
  <c r="A489" l="1"/>
  <c r="E488"/>
  <c r="A490" l="1"/>
  <c r="E489"/>
  <c r="A491" l="1"/>
  <c r="E490"/>
  <c r="A492" l="1"/>
  <c r="E491"/>
  <c r="A493" l="1"/>
  <c r="E492"/>
  <c r="A494" l="1"/>
  <c r="E493"/>
  <c r="A495" l="1"/>
  <c r="E494"/>
  <c r="A496" l="1"/>
  <c r="E495"/>
  <c r="A497" l="1"/>
  <c r="E496"/>
  <c r="A498" l="1"/>
  <c r="E497"/>
  <c r="A499" l="1"/>
  <c r="E498"/>
  <c r="A500" l="1"/>
  <c r="E499"/>
  <c r="A501" l="1"/>
  <c r="E500"/>
  <c r="A502" l="1"/>
  <c r="E501"/>
  <c r="A503" l="1"/>
  <c r="E502"/>
  <c r="A504" l="1"/>
  <c r="E503"/>
  <c r="A505" l="1"/>
  <c r="E504"/>
  <c r="A506" l="1"/>
  <c r="E505"/>
  <c r="A507" l="1"/>
  <c r="E506"/>
  <c r="A508" l="1"/>
  <c r="E507"/>
  <c r="A509" l="1"/>
  <c r="E508"/>
  <c r="A510" l="1"/>
  <c r="E509"/>
  <c r="A511" l="1"/>
  <c r="E510"/>
  <c r="A512" l="1"/>
  <c r="E511"/>
  <c r="A513" l="1"/>
  <c r="E512"/>
  <c r="A514" l="1"/>
  <c r="E513"/>
  <c r="A515" l="1"/>
  <c r="E514"/>
  <c r="A516" l="1"/>
  <c r="E515"/>
  <c r="A517" l="1"/>
  <c r="E516"/>
  <c r="A518" l="1"/>
  <c r="E517"/>
  <c r="A519" l="1"/>
  <c r="E518"/>
  <c r="A520" l="1"/>
  <c r="E519"/>
  <c r="A521" l="1"/>
  <c r="E520"/>
  <c r="A522" l="1"/>
  <c r="E521"/>
  <c r="A523" l="1"/>
  <c r="E522"/>
  <c r="A524" l="1"/>
  <c r="E523"/>
  <c r="A525" l="1"/>
  <c r="E524"/>
  <c r="A526" l="1"/>
  <c r="E525"/>
  <c r="A527" l="1"/>
  <c r="E526"/>
  <c r="A528" l="1"/>
  <c r="E527"/>
  <c r="A529" l="1"/>
  <c r="E528"/>
  <c r="A530" l="1"/>
  <c r="E529"/>
  <c r="A531" l="1"/>
  <c r="E530"/>
  <c r="A532" l="1"/>
  <c r="E531"/>
  <c r="A533" l="1"/>
  <c r="E532"/>
  <c r="A534" l="1"/>
  <c r="E533"/>
  <c r="A535" l="1"/>
  <c r="E534"/>
  <c r="A536" l="1"/>
  <c r="E535"/>
  <c r="A537" l="1"/>
  <c r="E536"/>
  <c r="A538" l="1"/>
  <c r="E537"/>
  <c r="A539" l="1"/>
  <c r="E538"/>
  <c r="A540" l="1"/>
  <c r="E539"/>
  <c r="A541" l="1"/>
  <c r="E540"/>
  <c r="A542" l="1"/>
  <c r="E541"/>
  <c r="A543" l="1"/>
  <c r="E542"/>
  <c r="A544" l="1"/>
  <c r="E543"/>
  <c r="A545" l="1"/>
  <c r="E544"/>
  <c r="A546" l="1"/>
  <c r="E545"/>
  <c r="A547" l="1"/>
  <c r="E546"/>
  <c r="A548" l="1"/>
  <c r="E547"/>
  <c r="A549" l="1"/>
  <c r="E548"/>
  <c r="A550" l="1"/>
  <c r="E549"/>
  <c r="A551" l="1"/>
  <c r="E550"/>
  <c r="A552" l="1"/>
  <c r="E551"/>
  <c r="A553" l="1"/>
  <c r="E552"/>
  <c r="A554" l="1"/>
  <c r="E553"/>
  <c r="A555" l="1"/>
  <c r="E554"/>
  <c r="A556" l="1"/>
  <c r="E555"/>
  <c r="A557" l="1"/>
  <c r="E556"/>
  <c r="A558" l="1"/>
  <c r="E557"/>
  <c r="A559" l="1"/>
  <c r="E558"/>
  <c r="A560" l="1"/>
  <c r="E559"/>
  <c r="A561" l="1"/>
  <c r="E560"/>
  <c r="A562" l="1"/>
  <c r="E561"/>
  <c r="A563" l="1"/>
  <c r="E562"/>
  <c r="A564" l="1"/>
  <c r="E563"/>
  <c r="A565" l="1"/>
  <c r="E564"/>
  <c r="A566" l="1"/>
  <c r="E565"/>
  <c r="A567" l="1"/>
  <c r="E566"/>
  <c r="A568" l="1"/>
  <c r="E567"/>
  <c r="A569" l="1"/>
  <c r="E568"/>
  <c r="A570" l="1"/>
  <c r="E569"/>
  <c r="A571" l="1"/>
  <c r="E570"/>
  <c r="A572" l="1"/>
  <c r="E571"/>
  <c r="A573" l="1"/>
  <c r="E572"/>
  <c r="A574" l="1"/>
  <c r="E573"/>
  <c r="A575" l="1"/>
  <c r="E574"/>
  <c r="A576" l="1"/>
  <c r="E575"/>
  <c r="A577" l="1"/>
  <c r="E576"/>
  <c r="A578" l="1"/>
  <c r="E577"/>
  <c r="A579" l="1"/>
  <c r="E578"/>
  <c r="A580" l="1"/>
  <c r="E579"/>
  <c r="A581" l="1"/>
  <c r="E580"/>
  <c r="A582" l="1"/>
  <c r="E581"/>
  <c r="A583" l="1"/>
  <c r="E582"/>
  <c r="A584" l="1"/>
  <c r="E583"/>
  <c r="A585" l="1"/>
  <c r="E584"/>
  <c r="A586" l="1"/>
  <c r="E585"/>
  <c r="A587" l="1"/>
  <c r="E586"/>
  <c r="A588" l="1"/>
  <c r="E587"/>
  <c r="A589" l="1"/>
  <c r="E588"/>
  <c r="A590" l="1"/>
  <c r="E589"/>
  <c r="A591" l="1"/>
  <c r="E590"/>
  <c r="A592" l="1"/>
  <c r="E591"/>
  <c r="A593" l="1"/>
  <c r="E592"/>
  <c r="A594" l="1"/>
  <c r="E593"/>
  <c r="A595" l="1"/>
  <c r="E594"/>
  <c r="A596" l="1"/>
  <c r="E595"/>
  <c r="A597" l="1"/>
  <c r="E596"/>
  <c r="A598" l="1"/>
  <c r="E597"/>
  <c r="A599" l="1"/>
  <c r="E598"/>
  <c r="A600" l="1"/>
  <c r="E599"/>
  <c r="A601" l="1"/>
  <c r="E600"/>
  <c r="A602" l="1"/>
  <c r="E601"/>
  <c r="A603" l="1"/>
  <c r="E602"/>
  <c r="A604" l="1"/>
  <c r="E603"/>
  <c r="A605" l="1"/>
  <c r="E604"/>
  <c r="A606" l="1"/>
  <c r="E605"/>
  <c r="A607" l="1"/>
  <c r="E606"/>
  <c r="A608" l="1"/>
  <c r="E607"/>
  <c r="A609" l="1"/>
  <c r="E608"/>
  <c r="A610" l="1"/>
  <c r="E609"/>
  <c r="A611" l="1"/>
  <c r="E610"/>
  <c r="A612" l="1"/>
  <c r="E611"/>
  <c r="A613" l="1"/>
  <c r="E612"/>
  <c r="E613" l="1"/>
  <c r="A614"/>
  <c r="A615" l="1"/>
  <c r="E614"/>
  <c r="E615" l="1"/>
  <c r="A616"/>
  <c r="A617" l="1"/>
  <c r="E616"/>
  <c r="A618" l="1"/>
  <c r="E617"/>
  <c r="A619" l="1"/>
  <c r="E618"/>
  <c r="A620" l="1"/>
  <c r="E619"/>
  <c r="A621" l="1"/>
  <c r="E620"/>
  <c r="A622" l="1"/>
  <c r="E621"/>
  <c r="A623" l="1"/>
  <c r="E622"/>
  <c r="A624" l="1"/>
  <c r="E623"/>
  <c r="A625" l="1"/>
  <c r="E624"/>
  <c r="A626" l="1"/>
  <c r="E625"/>
  <c r="A627" l="1"/>
  <c r="E626"/>
  <c r="A628" l="1"/>
  <c r="E627"/>
  <c r="A629" l="1"/>
  <c r="E628"/>
  <c r="A630" l="1"/>
  <c r="E629"/>
  <c r="A631" l="1"/>
  <c r="E630"/>
  <c r="A632" l="1"/>
  <c r="E631"/>
  <c r="A633" l="1"/>
  <c r="E632"/>
  <c r="A634" l="1"/>
  <c r="E633"/>
  <c r="A635" l="1"/>
  <c r="E634"/>
  <c r="A636" l="1"/>
  <c r="E635"/>
  <c r="A637" l="1"/>
  <c r="E636"/>
  <c r="A638" l="1"/>
  <c r="E637"/>
  <c r="A639" l="1"/>
  <c r="E638"/>
  <c r="A640" l="1"/>
  <c r="E639"/>
  <c r="A641" l="1"/>
  <c r="E640"/>
  <c r="A642" l="1"/>
  <c r="E641"/>
  <c r="A643" l="1"/>
  <c r="E642"/>
  <c r="A644" l="1"/>
  <c r="E643"/>
  <c r="A645" l="1"/>
  <c r="E644"/>
  <c r="A646" l="1"/>
  <c r="E645"/>
  <c r="A647" l="1"/>
  <c r="E646"/>
  <c r="A648" l="1"/>
  <c r="E647"/>
  <c r="A649" l="1"/>
  <c r="E648"/>
  <c r="A650" l="1"/>
  <c r="E649"/>
  <c r="A651" l="1"/>
  <c r="E650"/>
  <c r="A652" l="1"/>
  <c r="E651"/>
  <c r="A653" l="1"/>
  <c r="E652"/>
  <c r="A654" l="1"/>
  <c r="E653"/>
  <c r="A655" l="1"/>
  <c r="E654"/>
  <c r="A656" l="1"/>
  <c r="E655"/>
  <c r="A657" l="1"/>
  <c r="E656"/>
  <c r="A658" l="1"/>
  <c r="E657"/>
  <c r="A659" l="1"/>
  <c r="E658"/>
  <c r="A660" l="1"/>
  <c r="E659"/>
  <c r="A661" l="1"/>
  <c r="E660"/>
  <c r="A662" l="1"/>
  <c r="E661"/>
  <c r="A663" l="1"/>
  <c r="E662"/>
  <c r="A664" l="1"/>
  <c r="E663"/>
  <c r="A665" l="1"/>
  <c r="E664"/>
  <c r="A666" l="1"/>
  <c r="E665"/>
  <c r="A667" l="1"/>
  <c r="E666"/>
  <c r="A668" l="1"/>
  <c r="E667"/>
  <c r="A669" l="1"/>
  <c r="E668"/>
  <c r="A670" l="1"/>
  <c r="E669"/>
  <c r="A671" l="1"/>
  <c r="E670"/>
  <c r="A672" l="1"/>
  <c r="E671"/>
  <c r="A673" l="1"/>
  <c r="E672"/>
  <c r="A674" l="1"/>
  <c r="E673"/>
  <c r="A675" l="1"/>
  <c r="E674"/>
  <c r="A676" l="1"/>
  <c r="E675"/>
  <c r="A677" l="1"/>
  <c r="E676"/>
  <c r="A678" l="1"/>
  <c r="E677"/>
  <c r="A679" l="1"/>
  <c r="E678"/>
  <c r="A680" l="1"/>
  <c r="E679"/>
  <c r="A681" l="1"/>
  <c r="E680"/>
  <c r="A682" l="1"/>
  <c r="E681"/>
  <c r="A683" l="1"/>
  <c r="E682"/>
  <c r="A684" l="1"/>
  <c r="E683"/>
  <c r="A685" l="1"/>
  <c r="E684"/>
  <c r="A686" l="1"/>
  <c r="E685"/>
  <c r="A687" l="1"/>
  <c r="E686"/>
  <c r="A688" l="1"/>
  <c r="E687"/>
  <c r="A689" l="1"/>
  <c r="E688"/>
  <c r="A690" l="1"/>
  <c r="E689"/>
  <c r="A691" l="1"/>
  <c r="E690"/>
  <c r="A692" l="1"/>
  <c r="E691"/>
  <c r="A693" l="1"/>
  <c r="E692"/>
  <c r="A694" l="1"/>
  <c r="E693"/>
  <c r="A695" l="1"/>
  <c r="E694"/>
  <c r="A696" l="1"/>
  <c r="E695"/>
  <c r="A697" l="1"/>
  <c r="E696"/>
  <c r="A698" l="1"/>
  <c r="E697"/>
  <c r="A699" l="1"/>
  <c r="E698"/>
  <c r="A700" l="1"/>
  <c r="E699"/>
  <c r="A701" l="1"/>
  <c r="E700"/>
  <c r="A702" l="1"/>
  <c r="E701"/>
  <c r="A703" l="1"/>
  <c r="E702"/>
  <c r="A704" l="1"/>
  <c r="E703"/>
  <c r="A705" l="1"/>
  <c r="E704"/>
  <c r="A706" l="1"/>
  <c r="E705"/>
  <c r="A707" l="1"/>
  <c r="E706"/>
  <c r="A708" l="1"/>
  <c r="E707"/>
  <c r="A709" l="1"/>
  <c r="E708"/>
  <c r="A710" l="1"/>
  <c r="E709"/>
  <c r="A711" l="1"/>
  <c r="E710"/>
  <c r="A712" l="1"/>
  <c r="E711"/>
  <c r="A713" l="1"/>
  <c r="E712"/>
  <c r="A714" l="1"/>
  <c r="E713"/>
  <c r="A715" l="1"/>
  <c r="E714"/>
  <c r="A716" l="1"/>
  <c r="E715"/>
  <c r="A717" l="1"/>
  <c r="E716"/>
  <c r="A718" l="1"/>
  <c r="E717"/>
  <c r="A719" l="1"/>
  <c r="E718"/>
  <c r="A720" l="1"/>
  <c r="E719"/>
  <c r="A721" l="1"/>
  <c r="E720"/>
  <c r="A722" l="1"/>
  <c r="E721"/>
  <c r="A723" l="1"/>
  <c r="E722"/>
  <c r="A724" l="1"/>
  <c r="E723"/>
  <c r="A725" l="1"/>
  <c r="E724"/>
  <c r="A726" l="1"/>
  <c r="E725"/>
  <c r="A727" l="1"/>
  <c r="E726"/>
  <c r="A728" l="1"/>
  <c r="E727"/>
  <c r="A729" l="1"/>
  <c r="E728"/>
  <c r="A730" l="1"/>
  <c r="E729"/>
  <c r="A731" l="1"/>
  <c r="E730"/>
  <c r="A732" l="1"/>
  <c r="E731"/>
  <c r="A733" l="1"/>
  <c r="E732"/>
  <c r="A734" l="1"/>
  <c r="E733"/>
  <c r="A735" l="1"/>
  <c r="E734"/>
  <c r="A736" l="1"/>
  <c r="E735"/>
  <c r="A737" l="1"/>
  <c r="E736"/>
  <c r="A738" l="1"/>
  <c r="E737"/>
  <c r="A739" l="1"/>
  <c r="E738"/>
  <c r="A740" l="1"/>
  <c r="E739"/>
  <c r="A741" l="1"/>
  <c r="E740"/>
  <c r="A742" l="1"/>
  <c r="E741"/>
  <c r="A743" l="1"/>
  <c r="E742"/>
  <c r="A744" l="1"/>
  <c r="E743"/>
  <c r="A745" l="1"/>
  <c r="E744"/>
  <c r="A746" l="1"/>
  <c r="E745"/>
  <c r="A747" l="1"/>
  <c r="E746"/>
  <c r="A748" l="1"/>
  <c r="E747"/>
  <c r="A749" l="1"/>
  <c r="E748"/>
  <c r="A750" l="1"/>
  <c r="E749"/>
  <c r="A751" l="1"/>
  <c r="E750"/>
  <c r="A752" l="1"/>
  <c r="E751"/>
  <c r="A753" l="1"/>
  <c r="E752"/>
  <c r="A754" l="1"/>
  <c r="E753"/>
  <c r="A755" l="1"/>
  <c r="E754"/>
  <c r="A756" l="1"/>
  <c r="E755"/>
  <c r="A757" l="1"/>
  <c r="E756"/>
  <c r="A758" l="1"/>
  <c r="E757"/>
  <c r="A759" l="1"/>
  <c r="E758"/>
  <c r="A760" l="1"/>
  <c r="E759"/>
  <c r="A761" l="1"/>
  <c r="E760"/>
  <c r="A762" l="1"/>
  <c r="E761"/>
  <c r="A763" l="1"/>
  <c r="E762"/>
  <c r="A764" l="1"/>
  <c r="E763"/>
  <c r="A765" l="1"/>
  <c r="E764"/>
  <c r="A766" l="1"/>
  <c r="E765"/>
  <c r="A767" l="1"/>
  <c r="E766"/>
  <c r="A768" l="1"/>
  <c r="E767"/>
  <c r="A769" l="1"/>
  <c r="E768"/>
  <c r="A770" l="1"/>
  <c r="E769"/>
  <c r="A771" l="1"/>
  <c r="E770"/>
  <c r="A772" l="1"/>
  <c r="E771"/>
  <c r="A773" l="1"/>
  <c r="E772"/>
  <c r="A774" l="1"/>
  <c r="E773"/>
  <c r="A775" l="1"/>
  <c r="E774"/>
  <c r="A776" l="1"/>
  <c r="E775"/>
  <c r="A777" l="1"/>
  <c r="E776"/>
  <c r="A778" l="1"/>
  <c r="E777"/>
  <c r="A779" l="1"/>
  <c r="E778"/>
  <c r="A780" l="1"/>
  <c r="E779"/>
  <c r="A781" l="1"/>
  <c r="E780"/>
  <c r="A782" l="1"/>
  <c r="E781"/>
  <c r="A783" l="1"/>
  <c r="E782"/>
  <c r="A784" l="1"/>
  <c r="E783"/>
  <c r="A785" l="1"/>
  <c r="E784"/>
  <c r="A786" l="1"/>
  <c r="E785"/>
  <c r="A787" l="1"/>
  <c r="E786"/>
  <c r="A788" l="1"/>
  <c r="E787"/>
  <c r="A789" l="1"/>
  <c r="E788"/>
  <c r="A790" l="1"/>
  <c r="E789"/>
  <c r="A791" l="1"/>
  <c r="E790"/>
  <c r="A792" l="1"/>
  <c r="E791"/>
  <c r="A793" l="1"/>
  <c r="E792"/>
  <c r="A794" l="1"/>
  <c r="E793"/>
  <c r="A795" l="1"/>
  <c r="E794"/>
  <c r="A796" l="1"/>
  <c r="E795"/>
  <c r="A797" l="1"/>
  <c r="E796"/>
  <c r="A798" l="1"/>
  <c r="E797"/>
  <c r="A799" l="1"/>
  <c r="E798"/>
  <c r="A800" l="1"/>
  <c r="E799"/>
  <c r="A801" l="1"/>
  <c r="E800"/>
  <c r="A802" l="1"/>
  <c r="E801"/>
  <c r="A803" l="1"/>
  <c r="E802"/>
  <c r="A804" l="1"/>
  <c r="E803"/>
  <c r="A805" l="1"/>
  <c r="E804"/>
  <c r="A806" l="1"/>
  <c r="E805"/>
  <c r="A807" l="1"/>
  <c r="E806"/>
  <c r="A808" l="1"/>
  <c r="E807"/>
  <c r="A809" l="1"/>
  <c r="E808"/>
  <c r="A810" l="1"/>
  <c r="E809"/>
  <c r="A811" l="1"/>
  <c r="E810"/>
  <c r="A812" l="1"/>
  <c r="E811"/>
  <c r="A813" l="1"/>
  <c r="E812"/>
  <c r="A814" l="1"/>
  <c r="E813"/>
  <c r="A815" l="1"/>
  <c r="E814"/>
  <c r="A816" l="1"/>
  <c r="E815"/>
  <c r="A817" l="1"/>
  <c r="E816"/>
  <c r="A818" l="1"/>
  <c r="E817"/>
  <c r="A819" l="1"/>
  <c r="E818"/>
  <c r="A820" l="1"/>
  <c r="E819"/>
  <c r="A821" l="1"/>
  <c r="E820"/>
  <c r="A822" l="1"/>
  <c r="E821"/>
  <c r="A823" l="1"/>
  <c r="E822"/>
  <c r="A824" l="1"/>
  <c r="E823"/>
  <c r="A825" l="1"/>
  <c r="E824"/>
  <c r="A826" l="1"/>
  <c r="E825"/>
  <c r="A827" l="1"/>
  <c r="E826"/>
  <c r="A828" l="1"/>
  <c r="E827"/>
  <c r="A829" l="1"/>
  <c r="E828"/>
  <c r="A830" l="1"/>
  <c r="E829"/>
  <c r="A831" l="1"/>
  <c r="E830"/>
  <c r="A832" l="1"/>
  <c r="E831"/>
  <c r="A833" l="1"/>
  <c r="E832"/>
  <c r="A834" l="1"/>
  <c r="E833"/>
  <c r="A835" l="1"/>
  <c r="E834"/>
  <c r="A836" l="1"/>
  <c r="E835"/>
  <c r="A837" l="1"/>
  <c r="E836"/>
  <c r="A838" l="1"/>
  <c r="E837"/>
  <c r="A839" l="1"/>
  <c r="E838"/>
  <c r="A840" l="1"/>
  <c r="E839"/>
  <c r="A841" l="1"/>
  <c r="E840"/>
  <c r="A842" l="1"/>
  <c r="E841"/>
  <c r="A843" l="1"/>
  <c r="E842"/>
  <c r="A844" l="1"/>
  <c r="E843"/>
  <c r="A845" l="1"/>
  <c r="E844"/>
  <c r="A846" l="1"/>
  <c r="E845"/>
  <c r="A847" l="1"/>
  <c r="E846"/>
  <c r="A848" l="1"/>
  <c r="E847"/>
  <c r="A849" l="1"/>
  <c r="E848"/>
  <c r="A850" l="1"/>
  <c r="E849"/>
  <c r="A851" l="1"/>
  <c r="E850"/>
  <c r="A852" l="1"/>
  <c r="E851"/>
  <c r="A853" l="1"/>
  <c r="E852"/>
  <c r="A854" l="1"/>
  <c r="E853"/>
  <c r="A855" l="1"/>
  <c r="E854"/>
  <c r="A856" l="1"/>
  <c r="E855"/>
  <c r="A857" l="1"/>
  <c r="E856"/>
  <c r="A858" l="1"/>
  <c r="E857"/>
  <c r="A859" l="1"/>
  <c r="E858"/>
  <c r="A860" l="1"/>
  <c r="E859"/>
  <c r="A861" l="1"/>
  <c r="E860"/>
  <c r="A862" l="1"/>
  <c r="E861"/>
  <c r="A863" l="1"/>
  <c r="E862"/>
  <c r="A864" l="1"/>
  <c r="E863"/>
  <c r="A865" l="1"/>
  <c r="E864"/>
  <c r="A866" l="1"/>
  <c r="E865"/>
  <c r="A867" l="1"/>
  <c r="E866"/>
  <c r="A868" l="1"/>
  <c r="E867"/>
  <c r="A869" l="1"/>
  <c r="E868"/>
  <c r="A870" l="1"/>
  <c r="E869"/>
  <c r="A871" l="1"/>
  <c r="E870"/>
  <c r="A872" l="1"/>
  <c r="E871"/>
  <c r="A873" l="1"/>
  <c r="E872"/>
  <c r="A874" l="1"/>
  <c r="E873"/>
  <c r="A875" l="1"/>
  <c r="E874"/>
  <c r="A876" l="1"/>
  <c r="E875"/>
  <c r="A877" l="1"/>
  <c r="E876"/>
  <c r="A878" l="1"/>
  <c r="E877"/>
  <c r="A879" l="1"/>
  <c r="E878"/>
  <c r="A880" l="1"/>
  <c r="E879"/>
  <c r="A881" l="1"/>
  <c r="E880"/>
  <c r="A882" l="1"/>
  <c r="E881"/>
  <c r="A883" l="1"/>
  <c r="E882"/>
  <c r="A884" l="1"/>
  <c r="E883"/>
  <c r="A885" l="1"/>
  <c r="E884"/>
  <c r="A886" l="1"/>
  <c r="E885"/>
  <c r="A887" l="1"/>
  <c r="E886"/>
  <c r="A888" l="1"/>
  <c r="E887"/>
  <c r="A889" l="1"/>
  <c r="E888"/>
  <c r="A890" l="1"/>
  <c r="E889"/>
  <c r="A891" l="1"/>
  <c r="E890"/>
  <c r="A892" l="1"/>
  <c r="E891"/>
  <c r="A893" l="1"/>
  <c r="E892"/>
  <c r="A894" l="1"/>
  <c r="E893"/>
  <c r="A895" l="1"/>
  <c r="E894"/>
  <c r="A896" l="1"/>
  <c r="E895"/>
  <c r="A897" l="1"/>
  <c r="E896"/>
  <c r="A898" l="1"/>
  <c r="E897"/>
  <c r="A899" l="1"/>
  <c r="E898"/>
  <c r="A900" l="1"/>
  <c r="E899"/>
  <c r="A901" l="1"/>
  <c r="E900"/>
  <c r="A902" l="1"/>
  <c r="E901"/>
  <c r="A903" l="1"/>
  <c r="E902"/>
  <c r="A904" l="1"/>
  <c r="E903"/>
  <c r="A905" l="1"/>
  <c r="E904"/>
  <c r="A906" l="1"/>
  <c r="E905"/>
  <c r="E906" l="1"/>
  <c r="A907"/>
  <c r="E907" s="1"/>
</calcChain>
</file>

<file path=xl/comments1.xml><?xml version="1.0" encoding="utf-8"?>
<comments xmlns="http://schemas.openxmlformats.org/spreadsheetml/2006/main">
  <authors>
    <author>LEEJAEHAN</author>
  </authors>
  <commentList>
    <comment ref="I26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Z62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AH90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</commentList>
</comments>
</file>

<file path=xl/comments2.xml><?xml version="1.0" encoding="utf-8"?>
<comments xmlns="http://schemas.openxmlformats.org/spreadsheetml/2006/main">
  <authors>
    <author>LEEJAEHAN</author>
  </authors>
  <commentList>
    <comment ref="L26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</commentList>
</comments>
</file>

<file path=xl/sharedStrings.xml><?xml version="1.0" encoding="utf-8"?>
<sst xmlns="http://schemas.openxmlformats.org/spreadsheetml/2006/main" count="376" uniqueCount="167">
  <si>
    <t>Growth</t>
    <phoneticPr fontId="2" type="noConversion"/>
  </si>
  <si>
    <t>데미지</t>
    <phoneticPr fontId="2" type="noConversion"/>
  </si>
  <si>
    <t>레벨</t>
    <phoneticPr fontId="2" type="noConversion"/>
  </si>
  <si>
    <t>비용</t>
    <phoneticPr fontId="2" type="noConversion"/>
  </si>
  <si>
    <t>초기비용/ 데미지가 100이라면, 100초</t>
    <phoneticPr fontId="2" type="noConversion"/>
  </si>
  <si>
    <t>몇초?</t>
    <phoneticPr fontId="2" type="noConversion"/>
  </si>
  <si>
    <t>배수</t>
    <phoneticPr fontId="2" type="noConversion"/>
  </si>
  <si>
    <t>변화배수</t>
    <phoneticPr fontId="2" type="noConversion"/>
  </si>
  <si>
    <t>최종데미지</t>
    <phoneticPr fontId="2" type="noConversion"/>
  </si>
  <si>
    <t>2의몇승</t>
    <phoneticPr fontId="2" type="noConversion"/>
  </si>
  <si>
    <t>증가율</t>
    <phoneticPr fontId="2" type="noConversion"/>
  </si>
  <si>
    <t>다음업글비용</t>
    <phoneticPr fontId="2" type="noConversion"/>
  </si>
  <si>
    <t>몇초</t>
    <phoneticPr fontId="2" type="noConversion"/>
  </si>
  <si>
    <t>전체데미지</t>
    <phoneticPr fontId="2" type="noConversion"/>
  </si>
  <si>
    <t>증가배수</t>
    <phoneticPr fontId="2" type="noConversion"/>
  </si>
  <si>
    <t>전체배수</t>
    <phoneticPr fontId="2" type="noConversion"/>
  </si>
  <si>
    <t>요구배수</t>
    <phoneticPr fontId="2" type="noConversion"/>
  </si>
  <si>
    <t>공속</t>
    <phoneticPr fontId="2" type="noConversion"/>
  </si>
  <si>
    <t>Passive1</t>
    <phoneticPr fontId="2" type="noConversion"/>
  </si>
  <si>
    <t>Passive2</t>
    <phoneticPr fontId="2" type="noConversion"/>
  </si>
  <si>
    <t>전체로보면2.4</t>
    <phoneticPr fontId="2" type="noConversion"/>
  </si>
  <si>
    <t>전체로보면3.1</t>
    <phoneticPr fontId="2" type="noConversion"/>
  </si>
  <si>
    <t>Me and Other</t>
    <phoneticPr fontId="2" type="noConversion"/>
  </si>
  <si>
    <t>Passieve3</t>
    <phoneticPr fontId="2" type="noConversion"/>
  </si>
  <si>
    <t>150%증가</t>
    <phoneticPr fontId="2" type="noConversion"/>
  </si>
  <si>
    <t>50%증가</t>
    <phoneticPr fontId="2" type="noConversion"/>
  </si>
  <si>
    <t>fromother</t>
    <phoneticPr fontId="2" type="noConversion"/>
  </si>
  <si>
    <t>리서치시간</t>
    <phoneticPr fontId="2" type="noConversion"/>
  </si>
  <si>
    <t>노멀난이도</t>
    <phoneticPr fontId="2" type="noConversion"/>
  </si>
  <si>
    <t>하드난이도</t>
    <phoneticPr fontId="2" type="noConversion"/>
  </si>
  <si>
    <t>얼티밋</t>
    <phoneticPr fontId="2" type="noConversion"/>
  </si>
  <si>
    <t>전체로보면1.7효과</t>
    <phoneticPr fontId="2" type="noConversion"/>
  </si>
  <si>
    <t>비율</t>
    <phoneticPr fontId="2" type="noConversion"/>
  </si>
  <si>
    <t>공격력</t>
    <phoneticPr fontId="2" type="noConversion"/>
  </si>
  <si>
    <t>크리</t>
    <phoneticPr fontId="2" type="noConversion"/>
  </si>
  <si>
    <t>극피</t>
    <phoneticPr fontId="2" type="noConversion"/>
  </si>
  <si>
    <t>크리쪽가격</t>
    <phoneticPr fontId="2" type="noConversion"/>
  </si>
  <si>
    <t>E공속</t>
    <phoneticPr fontId="2" type="noConversion"/>
  </si>
  <si>
    <t>뎀증량</t>
    <phoneticPr fontId="2" type="noConversion"/>
  </si>
  <si>
    <t>연결</t>
    <phoneticPr fontId="2" type="noConversion"/>
  </si>
  <si>
    <t>독립</t>
    <phoneticPr fontId="2" type="noConversion"/>
  </si>
  <si>
    <t>물리뎀증량</t>
    <phoneticPr fontId="2" type="noConversion"/>
  </si>
  <si>
    <t>물리총</t>
    <phoneticPr fontId="2" type="noConversion"/>
  </si>
  <si>
    <t>증뎀</t>
    <phoneticPr fontId="2" type="noConversion"/>
  </si>
  <si>
    <t>공속,증뎀가격</t>
    <phoneticPr fontId="2" type="noConversion"/>
  </si>
  <si>
    <t>크리*공속*증뎀</t>
    <phoneticPr fontId="2" type="noConversion"/>
  </si>
  <si>
    <t>E증뎀</t>
    <phoneticPr fontId="2" type="noConversion"/>
  </si>
  <si>
    <t>마법총</t>
    <phoneticPr fontId="2" type="noConversion"/>
  </si>
  <si>
    <t>공속*증뎀</t>
    <phoneticPr fontId="2" type="noConversion"/>
  </si>
  <si>
    <t>마법뎀증량</t>
    <phoneticPr fontId="2" type="noConversion"/>
  </si>
  <si>
    <t>총마법력</t>
    <phoneticPr fontId="2" type="noConversion"/>
  </si>
  <si>
    <t>몇층</t>
    <phoneticPr fontId="2" type="noConversion"/>
  </si>
  <si>
    <t>총비중</t>
  </si>
  <si>
    <t>총비중</t>
    <phoneticPr fontId="2" type="noConversion"/>
  </si>
  <si>
    <t>물리데미지의 크리로인한 증뎀율은, element의 갯수추가(비중늘어남) 으로 극복한다.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</si>
  <si>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</si>
  <si>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</si>
  <si>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</si>
  <si>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</si>
  <si>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</si>
  <si>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</si>
  <si>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</si>
  <si>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</si>
  <si>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</si>
  <si>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</si>
  <si>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</si>
  <si>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</si>
  <si>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</si>
  <si>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</si>
  <si>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</si>
  <si>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</si>
  <si>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</si>
  <si>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</si>
  <si>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</si>
  <si>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</si>
  <si>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</si>
  <si>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</si>
  <si>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비율활용.</t>
    <phoneticPr fontId="2" type="noConversion"/>
  </si>
  <si>
    <t>Upgrade강해짐</t>
    <phoneticPr fontId="2" type="noConversion"/>
  </si>
  <si>
    <t>element강해짐</t>
    <phoneticPr fontId="2" type="noConversion"/>
  </si>
  <si>
    <t>총비중증가량</t>
    <phoneticPr fontId="2" type="noConversion"/>
  </si>
  <si>
    <t>레벨</t>
    <phoneticPr fontId="2" type="noConversion"/>
  </si>
  <si>
    <t>증가배수</t>
    <phoneticPr fontId="2" type="noConversion"/>
  </si>
  <si>
    <t>다음업글비용</t>
    <phoneticPr fontId="2" type="noConversion"/>
  </si>
  <si>
    <t>fromother</t>
    <phoneticPr fontId="2" type="noConversion"/>
  </si>
  <si>
    <t>Passive2,전체2.4</t>
    <phoneticPr fontId="2" type="noConversion"/>
  </si>
  <si>
    <t>Growthrate</t>
    <phoneticPr fontId="2" type="noConversion"/>
  </si>
  <si>
    <t>패시브1</t>
    <phoneticPr fontId="2" type="noConversion"/>
  </si>
  <si>
    <t>공속</t>
    <phoneticPr fontId="2" type="noConversion"/>
  </si>
  <si>
    <t>Passieve2</t>
    <phoneticPr fontId="2" type="noConversion"/>
  </si>
  <si>
    <t>비중포함데미지증가</t>
    <phoneticPr fontId="2" type="noConversion"/>
  </si>
  <si>
    <t>Passive2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</si>
  <si>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</si>
  <si>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</si>
  <si>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</si>
  <si>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증뎀</t>
    <phoneticPr fontId="2" type="noConversion"/>
  </si>
  <si>
    <t>1기준</t>
    <phoneticPr fontId="2" type="noConversion"/>
  </si>
  <si>
    <t>비고</t>
    <phoneticPr fontId="2" type="noConversion"/>
  </si>
  <si>
    <t>1번째</t>
    <phoneticPr fontId="2" type="noConversion"/>
  </si>
  <si>
    <t>2번째</t>
    <phoneticPr fontId="2" type="noConversion"/>
  </si>
  <si>
    <t>3번째</t>
    <phoneticPr fontId="2" type="noConversion"/>
  </si>
  <si>
    <t>4번째</t>
    <phoneticPr fontId="2" type="noConversion"/>
  </si>
  <si>
    <t>5번째</t>
    <phoneticPr fontId="2" type="noConversion"/>
  </si>
  <si>
    <t>6번째</t>
    <phoneticPr fontId="2" type="noConversion"/>
  </si>
  <si>
    <t>7번째</t>
    <phoneticPr fontId="2" type="noConversion"/>
  </si>
  <si>
    <t>8번째</t>
    <phoneticPr fontId="2" type="noConversion"/>
  </si>
  <si>
    <t>9번째</t>
    <phoneticPr fontId="2" type="noConversion"/>
  </si>
  <si>
    <t>미구현</t>
    <phoneticPr fontId="2" type="noConversion"/>
  </si>
  <si>
    <t>리서치비용</t>
    <phoneticPr fontId="2" type="noConversion"/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</si>
  <si>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</si>
  <si>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</si>
  <si>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</si>
  <si>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</si>
  <si>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</si>
  <si>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</si>
  <si>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</si>
  <si>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</si>
  <si>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</si>
  <si>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</si>
  <si>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</si>
  <si>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</si>
  <si>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</si>
  <si>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</si>
  <si>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</si>
  <si>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</si>
  <si>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</si>
  <si>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</si>
  <si>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</si>
  <si>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</si>
  <si>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</si>
  <si>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</si>
  <si>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</si>
  <si>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</si>
  <si>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</si>
  <si>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</si>
  <si>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</si>
  <si>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</si>
  <si>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</si>
  <si>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</si>
  <si>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</si>
  <si>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</si>
  <si>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</si>
  <si>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</si>
  <si>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</si>
  <si>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</si>
  <si>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</si>
  <si>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</si>
  <si>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</si>
  <si>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</si>
  <si>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</si>
  <si>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비중1기준데미지증가</t>
    <phoneticPr fontId="2" type="noConversion"/>
  </si>
  <si>
    <t>실제시간</t>
    <phoneticPr fontId="2" type="noConversion"/>
  </si>
  <si>
    <t>실제시간에 비중을곱하여여, 실제로 비중이적용되면 이시간에 랩업을 할수있다는 식으로 나타냄.</t>
    <phoneticPr fontId="2" type="noConversion"/>
  </si>
  <si>
    <t>파이어볼</t>
    <phoneticPr fontId="2" type="noConversion"/>
  </si>
  <si>
    <t>이거안씀.</t>
    <phoneticPr fontId="2" type="noConversion"/>
  </si>
  <si>
    <t>용암</t>
    <phoneticPr fontId="2" type="noConversion"/>
  </si>
  <si>
    <t>E+18</t>
  </si>
  <si>
    <t>E+19</t>
  </si>
  <si>
    <t>E+20</t>
  </si>
  <si>
    <t>E+21</t>
  </si>
  <si>
    <t>C</t>
    <phoneticPr fontId="2" type="noConversion"/>
  </si>
  <si>
    <t>800A</t>
    <phoneticPr fontId="2" type="noConversion"/>
  </si>
  <si>
    <t>850B</t>
    <phoneticPr fontId="2" type="noConversion"/>
  </si>
  <si>
    <t>20A</t>
    <phoneticPr fontId="2" type="noConversion"/>
  </si>
  <si>
    <t>30B</t>
    <phoneticPr fontId="2" type="noConversion"/>
  </si>
  <si>
    <t>1800C</t>
    <phoneticPr fontId="2" type="noConversion"/>
  </si>
  <si>
    <t>70C</t>
    <phoneticPr fontId="2" type="noConversion"/>
  </si>
</sst>
</file>

<file path=xl/styles.xml><?xml version="1.0" encoding="utf-8"?>
<styleSheet xmlns="http://schemas.openxmlformats.org/spreadsheetml/2006/main">
  <numFmts count="7">
    <numFmt numFmtId="41" formatCode="_-* #,##0_-;\-* #,##0_-;_-* &quot;-&quot;_-;_-@_-"/>
    <numFmt numFmtId="176" formatCode="0_);[Red]\(0\)"/>
    <numFmt numFmtId="177" formatCode="0.00_);[Red]\(0.00\)"/>
    <numFmt numFmtId="178" formatCode="0.0_ "/>
    <numFmt numFmtId="179" formatCode="0_ "/>
    <numFmt numFmtId="180" formatCode="0.000E+00"/>
    <numFmt numFmtId="181" formatCode="0.0%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176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8" fillId="0" borderId="0" xfId="0" applyFont="1">
      <alignment vertical="center"/>
    </xf>
    <xf numFmtId="0" fontId="9" fillId="2" borderId="0" xfId="0" applyFont="1" applyFill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>
      <alignment vertical="center"/>
    </xf>
    <xf numFmtId="179" fontId="0" fillId="0" borderId="0" xfId="0" applyNumberFormat="1">
      <alignment vertical="center"/>
    </xf>
    <xf numFmtId="179" fontId="0" fillId="0" borderId="2" xfId="0" applyNumberFormat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179" fontId="0" fillId="4" borderId="0" xfId="0" applyNumberFormat="1" applyFill="1">
      <alignment vertical="center"/>
    </xf>
    <xf numFmtId="179" fontId="0" fillId="4" borderId="2" xfId="0" applyNumberFormat="1" applyFill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0" borderId="0" xfId="0" applyFont="1" applyAlignment="1">
      <alignment horizontal="justify" vertical="center" wrapText="1"/>
    </xf>
    <xf numFmtId="0" fontId="15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 wrapText="1"/>
    </xf>
    <xf numFmtId="0" fontId="17" fillId="0" borderId="0" xfId="0" applyFont="1" applyAlignment="1">
      <alignment horizontal="justify" vertical="center" wrapText="1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177" fontId="19" fillId="0" borderId="0" xfId="0" applyNumberFormat="1" applyFont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41" fontId="19" fillId="0" borderId="0" xfId="1" applyFont="1" applyAlignment="1">
      <alignment horizontal="right" vertical="center"/>
    </xf>
    <xf numFmtId="41" fontId="21" fillId="0" borderId="0" xfId="1" applyFont="1" applyAlignment="1">
      <alignment horizontal="right" vertical="center"/>
    </xf>
    <xf numFmtId="0" fontId="19" fillId="4" borderId="0" xfId="0" applyFont="1" applyFill="1" applyAlignment="1">
      <alignment horizontal="right" vertical="center"/>
    </xf>
    <xf numFmtId="176" fontId="19" fillId="4" borderId="0" xfId="0" applyNumberFormat="1" applyFont="1" applyFill="1" applyAlignment="1">
      <alignment horizontal="right" vertical="center"/>
    </xf>
    <xf numFmtId="176" fontId="19" fillId="0" borderId="0" xfId="0" applyNumberFormat="1" applyFont="1" applyAlignment="1">
      <alignment horizontal="right" vertical="center"/>
    </xf>
    <xf numFmtId="0" fontId="19" fillId="3" borderId="0" xfId="0" applyFont="1" applyFill="1" applyAlignment="1">
      <alignment horizontal="right" vertical="center"/>
    </xf>
    <xf numFmtId="41" fontId="19" fillId="0" borderId="0" xfId="0" applyNumberFormat="1" applyFont="1" applyAlignment="1">
      <alignment horizontal="right" vertical="center"/>
    </xf>
    <xf numFmtId="0" fontId="19" fillId="2" borderId="0" xfId="0" applyFont="1" applyFill="1" applyAlignment="1">
      <alignment horizontal="right" vertical="center"/>
    </xf>
    <xf numFmtId="0" fontId="22" fillId="0" borderId="0" xfId="0" applyFont="1" applyFill="1" applyAlignment="1">
      <alignment horizontal="right" vertical="center"/>
    </xf>
    <xf numFmtId="177" fontId="19" fillId="4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41" fontId="19" fillId="0" borderId="0" xfId="1" applyFont="1" applyFill="1" applyAlignment="1">
      <alignment horizontal="right" vertical="center"/>
    </xf>
    <xf numFmtId="0" fontId="19" fillId="0" borderId="0" xfId="0" applyNumberFormat="1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>
      <alignment vertical="center"/>
    </xf>
    <xf numFmtId="0" fontId="24" fillId="0" borderId="0" xfId="0" applyFont="1">
      <alignment vertical="center"/>
    </xf>
    <xf numFmtId="0" fontId="18" fillId="2" borderId="0" xfId="0" applyFont="1" applyFill="1" applyAlignment="1">
      <alignment horizontal="center" vertical="center"/>
    </xf>
    <xf numFmtId="0" fontId="18" fillId="5" borderId="0" xfId="0" applyFont="1" applyFill="1">
      <alignment vertical="center"/>
    </xf>
    <xf numFmtId="9" fontId="18" fillId="0" borderId="0" xfId="0" applyNumberFormat="1" applyFont="1">
      <alignment vertical="center"/>
    </xf>
    <xf numFmtId="181" fontId="18" fillId="0" borderId="0" xfId="0" applyNumberFormat="1" applyFont="1">
      <alignment vertical="center"/>
    </xf>
    <xf numFmtId="181" fontId="24" fillId="0" borderId="0" xfId="0" applyNumberFormat="1" applyFont="1">
      <alignment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10" xfId="0" applyFont="1" applyFill="1" applyBorder="1">
      <alignment vertical="center"/>
    </xf>
  </cellXfs>
  <cellStyles count="2">
    <cellStyle name="쉼표 [0]" xfId="1" builtinId="6"/>
    <cellStyle name="표준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2.7321389722109898E-2"/>
          <c:y val="3.2149655891999591E-2"/>
          <c:w val="0.89398568219378494"/>
          <c:h val="0.92781600326618463"/>
        </c:manualLayout>
      </c:layout>
      <c:lineChart>
        <c:grouping val="standard"/>
        <c:ser>
          <c:idx val="0"/>
          <c:order val="0"/>
          <c:tx>
            <c:strRef>
              <c:f>리서치연구!$N$1</c:f>
              <c:strCache>
                <c:ptCount val="1"/>
                <c:pt idx="0">
                  <c:v>1번째</c:v>
                </c:pt>
              </c:strCache>
            </c:strRef>
          </c:tx>
          <c:marker>
            <c:symbol val="none"/>
          </c:marker>
          <c:val>
            <c:numRef>
              <c:f>리서치연구!$N$2:$N$300</c:f>
              <c:numCache>
                <c:formatCode>_-* #,##0_-;\-* #,##0_-;_-* "-"_-;_-@_-</c:formatCode>
                <c:ptCount val="299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4.2931230373845528</c:v>
                </c:pt>
                <c:pt idx="20">
                  <c:v>4.5805753142128269</c:v>
                </c:pt>
                <c:pt idx="21">
                  <c:v>4.9066504876692774</c:v>
                </c:pt>
                <c:pt idx="22">
                  <c:v>5.2744116154810801</c:v>
                </c:pt>
                <c:pt idx="23">
                  <c:v>5.6875297318353093</c:v>
                </c:pt>
                <c:pt idx="24">
                  <c:v>4.9202383240438259</c:v>
                </c:pt>
                <c:pt idx="25">
                  <c:v>5.334130711427842</c:v>
                </c:pt>
                <c:pt idx="26">
                  <c:v>5.7962200556855556</c:v>
                </c:pt>
                <c:pt idx="27">
                  <c:v>6.3116358168112408</c:v>
                </c:pt>
                <c:pt idx="28">
                  <c:v>6.8861775296323779</c:v>
                </c:pt>
                <c:pt idx="29">
                  <c:v>7.526385300028724</c:v>
                </c:pt>
                <c:pt idx="30">
                  <c:v>8.2396215588441279</c:v>
                </c:pt>
                <c:pt idx="31">
                  <c:v>9.0341648721891339</c:v>
                </c:pt>
                <c:pt idx="32">
                  <c:v>9.9193168822367657</c:v>
                </c:pt>
                <c:pt idx="33">
                  <c:v>10.905523710973743</c:v>
                </c:pt>
                <c:pt idx="34">
                  <c:v>12.004513415688539</c:v>
                </c:pt>
                <c:pt idx="35">
                  <c:v>13.22945135020997</c:v>
                </c:pt>
                <c:pt idx="36">
                  <c:v>14.595115568651904</c:v>
                </c:pt>
                <c:pt idx="37">
                  <c:v>16.11809471596009</c:v>
                </c:pt>
                <c:pt idx="38">
                  <c:v>17.817011188554201</c:v>
                </c:pt>
                <c:pt idx="39">
                  <c:v>19.712772725290272</c:v>
                </c:pt>
                <c:pt idx="40">
                  <c:v>21.828856010460747</c:v>
                </c:pt>
                <c:pt idx="41">
                  <c:v>11.507078902382965</c:v>
                </c:pt>
                <c:pt idx="42">
                  <c:v>12.76238951790463</c:v>
                </c:pt>
                <c:pt idx="43">
                  <c:v>14.164951649046909</c:v>
                </c:pt>
                <c:pt idx="44">
                  <c:v>5.2441822353326923</c:v>
                </c:pt>
                <c:pt idx="45">
                  <c:v>5.8283860093621147</c:v>
                </c:pt>
                <c:pt idx="46">
                  <c:v>6.4817492435664255</c:v>
                </c:pt>
                <c:pt idx="47">
                  <c:v>7.2126896294335561</c:v>
                </c:pt>
                <c:pt idx="48">
                  <c:v>8.0306725349427346</c:v>
                </c:pt>
                <c:pt idx="49">
                  <c:v>8.9463433718961713</c:v>
                </c:pt>
                <c:pt idx="50">
                  <c:v>9.9716769120349102</c:v>
                </c:pt>
                <c:pt idx="51">
                  <c:v>11.120145742996002</c:v>
                </c:pt>
                <c:pt idx="52">
                  <c:v>12.406910341144584</c:v>
                </c:pt>
                <c:pt idx="53">
                  <c:v>13.849033561851986</c:v>
                </c:pt>
                <c:pt idx="54">
                  <c:v>12.969551042098008</c:v>
                </c:pt>
                <c:pt idx="55">
                  <c:v>14.489831809302965</c:v>
                </c:pt>
                <c:pt idx="56">
                  <c:v>16.195059108198549</c:v>
                </c:pt>
                <c:pt idx="57">
                  <c:v>18.108231992720714</c:v>
                </c:pt>
                <c:pt idx="58">
                  <c:v>20.255257462325336</c:v>
                </c:pt>
                <c:pt idx="59">
                  <c:v>22.665322851522166</c:v>
                </c:pt>
                <c:pt idx="60">
                  <c:v>25.371316410998052</c:v>
                </c:pt>
                <c:pt idx="61">
                  <c:v>28.410302371241198</c:v>
                </c:pt>
                <c:pt idx="62">
                  <c:v>31.824057606974691</c:v>
                </c:pt>
                <c:pt idx="63">
                  <c:v>35.659677957625547</c:v>
                </c:pt>
                <c:pt idx="64">
                  <c:v>7.9940526640150473</c:v>
                </c:pt>
                <c:pt idx="65">
                  <c:v>8.9631383663183186</c:v>
                </c:pt>
                <c:pt idx="66">
                  <c:v>10.052698964374612</c:v>
                </c:pt>
                <c:pt idx="67">
                  <c:v>11.277969150960462</c:v>
                </c:pt>
                <c:pt idx="68">
                  <c:v>12.656135625381413</c:v>
                </c:pt>
                <c:pt idx="69">
                  <c:v>8.9558976482947266</c:v>
                </c:pt>
                <c:pt idx="70">
                  <c:v>10.055716399560605</c:v>
                </c:pt>
                <c:pt idx="71">
                  <c:v>11.293508914102498</c:v>
                </c:pt>
                <c:pt idx="72">
                  <c:v>12.68684759497433</c:v>
                </c:pt>
                <c:pt idx="73">
                  <c:v>14.25556950630037</c:v>
                </c:pt>
                <c:pt idx="74">
                  <c:v>16.022071057357365</c:v>
                </c:pt>
                <c:pt idx="75">
                  <c:v>18.011641343004854</c:v>
                </c:pt>
                <c:pt idx="76">
                  <c:v>20.252839246582354</c:v>
                </c:pt>
                <c:pt idx="77">
                  <c:v>22.777920089937474</c:v>
                </c:pt>
                <c:pt idx="78">
                  <c:v>25.62331838444527</c:v>
                </c:pt>
                <c:pt idx="79">
                  <c:v>28.830194108895093</c:v>
                </c:pt>
                <c:pt idx="80">
                  <c:v>32.445050928765049</c:v>
                </c:pt>
                <c:pt idx="81">
                  <c:v>36.520435892346619</c:v>
                </c:pt>
                <c:pt idx="82">
                  <c:v>41.115731410208433</c:v>
                </c:pt>
                <c:pt idx="83">
                  <c:v>46.298051765783981</c:v>
                </c:pt>
                <c:pt idx="84">
                  <c:v>8.6905430065576876</c:v>
                </c:pt>
                <c:pt idx="85">
                  <c:v>9.7895178635496674</c:v>
                </c:pt>
                <c:pt idx="86">
                  <c:v>11.029425512181501</c:v>
                </c:pt>
                <c:pt idx="87">
                  <c:v>12.428536633111669</c:v>
                </c:pt>
                <c:pt idx="88">
                  <c:v>14.007511675714056</c:v>
                </c:pt>
                <c:pt idx="89">
                  <c:v>15.789715782124398</c:v>
                </c:pt>
                <c:pt idx="90">
                  <c:v>17.801575479873176</c:v>
                </c:pt>
                <c:pt idx="91">
                  <c:v>20.072982714124873</c:v>
                </c:pt>
                <c:pt idx="92">
                  <c:v>22.63775253730072</c:v>
                </c:pt>
                <c:pt idx="93">
                  <c:v>25.53414162116183</c:v>
                </c:pt>
                <c:pt idx="94">
                  <c:v>28.805435717864896</c:v>
                </c:pt>
                <c:pt idx="95">
                  <c:v>32.500615287508033</c:v>
                </c:pt>
                <c:pt idx="96">
                  <c:v>36.675109747790614</c:v>
                </c:pt>
                <c:pt idx="97">
                  <c:v>41.391652206528839</c:v>
                </c:pt>
                <c:pt idx="98">
                  <c:v>46.721248132514255</c:v>
                </c:pt>
                <c:pt idx="99">
                  <c:v>37.369213345946633</c:v>
                </c:pt>
                <c:pt idx="100">
                  <c:v>42.192274397615357</c:v>
                </c:pt>
                <c:pt idx="101">
                  <c:v>47.644081434926385</c:v>
                </c:pt>
                <c:pt idx="102">
                  <c:v>53.807273532145274</c:v>
                </c:pt>
                <c:pt idx="103">
                  <c:v>60.775426913640402</c:v>
                </c:pt>
                <c:pt idx="104">
                  <c:v>49.868494993857446</c:v>
                </c:pt>
                <c:pt idx="105">
                  <c:v>7.042557770855443</c:v>
                </c:pt>
                <c:pt idx="106">
                  <c:v>7.9575014176445471</c:v>
                </c:pt>
                <c:pt idx="107">
                  <c:v>8.9923727267756188</c:v>
                </c:pt>
                <c:pt idx="108">
                  <c:v>10.163008155553031</c:v>
                </c:pt>
                <c:pt idx="109">
                  <c:v>11.487348637583784</c:v>
                </c:pt>
                <c:pt idx="110">
                  <c:v>12.985720787184068</c:v>
                </c:pt>
                <c:pt idx="111">
                  <c:v>14.681155862051845</c:v>
                </c:pt>
                <c:pt idx="112">
                  <c:v>16.599751576188591</c:v>
                </c:pt>
                <c:pt idx="113">
                  <c:v>18.771082544434996</c:v>
                </c:pt>
                <c:pt idx="114">
                  <c:v>21.2286659230308</c:v>
                </c:pt>
                <c:pt idx="115">
                  <c:v>24.010489700085504</c:v>
                </c:pt>
                <c:pt idx="116">
                  <c:v>27.159612100267061</c:v>
                </c:pt>
                <c:pt idx="117">
                  <c:v>30.724841715876703</c:v>
                </c:pt>
                <c:pt idx="118">
                  <c:v>34.761509280534959</c:v>
                </c:pt>
                <c:pt idx="119">
                  <c:v>39.33234348327516</c:v>
                </c:pt>
                <c:pt idx="120">
                  <c:v>44.508464904168711</c:v>
                </c:pt>
                <c:pt idx="121">
                  <c:v>50.370514065246667</c:v>
                </c:pt>
                <c:pt idx="122">
                  <c:v>57.009931763769792</c:v>
                </c:pt>
                <c:pt idx="123">
                  <c:v>64.530412324460954</c:v>
                </c:pt>
                <c:pt idx="124">
                  <c:v>6.0874627678048707</c:v>
                </c:pt>
                <c:pt idx="125">
                  <c:v>6.8917273039619733</c:v>
                </c:pt>
                <c:pt idx="126">
                  <c:v>7.8029342042514589</c:v>
                </c:pt>
                <c:pt idx="127">
                  <c:v>8.8353826285854495</c:v>
                </c:pt>
                <c:pt idx="128">
                  <c:v>10.005293008824278</c:v>
                </c:pt>
                <c:pt idx="129">
                  <c:v>11.331066318130938</c:v>
                </c:pt>
                <c:pt idx="130">
                  <c:v>12.833578464524097</c:v>
                </c:pt>
                <c:pt idx="131">
                  <c:v>14.536514583869543</c:v>
                </c:pt>
                <c:pt idx="132">
                  <c:v>16.46674865885263</c:v>
                </c:pt>
                <c:pt idx="133">
                  <c:v>18.654774630871138</c:v>
                </c:pt>
                <c:pt idx="134">
                  <c:v>21.135196013501822</c:v>
                </c:pt>
                <c:pt idx="135">
                  <c:v>23.947281973124539</c:v>
                </c:pt>
                <c:pt idx="136">
                  <c:v>27.135598930250101</c:v>
                </c:pt>
                <c:pt idx="137">
                  <c:v>30.750727972081314</c:v>
                </c:pt>
                <c:pt idx="138">
                  <c:v>34.850079773306533</c:v>
                </c:pt>
                <c:pt idx="139">
                  <c:v>39.49882032136437</c:v>
                </c:pt>
                <c:pt idx="140">
                  <c:v>44.770922560916603</c:v>
                </c:pt>
                <c:pt idx="141">
                  <c:v>50.750361140161708</c:v>
                </c:pt>
                <c:pt idx="142">
                  <c:v>57.532469793204463</c:v>
                </c:pt>
                <c:pt idx="143">
                  <c:v>65.225483566983613</c:v>
                </c:pt>
                <c:pt idx="144">
                  <c:v>7.3952291142645912</c:v>
                </c:pt>
                <c:pt idx="145">
                  <c:v>8.3852425960256678</c:v>
                </c:pt>
                <c:pt idx="146">
                  <c:v>7.1067459922685892</c:v>
                </c:pt>
                <c:pt idx="147">
                  <c:v>8.0592211146784845</c:v>
                </c:pt>
                <c:pt idx="148">
                  <c:v>9.1399531746929075</c:v>
                </c:pt>
                <c:pt idx="149">
                  <c:v>10.366285240149717</c:v>
                </c:pt>
                <c:pt idx="150">
                  <c:v>11.757914367702305</c:v>
                </c:pt>
                <c:pt idx="151">
                  <c:v>13.337212202427963</c:v>
                </c:pt>
                <c:pt idx="152">
                  <c:v>15.129589377242402</c:v>
                </c:pt>
                <c:pt idx="153">
                  <c:v>17.163909713085875</c:v>
                </c:pt>
                <c:pt idx="154">
                  <c:v>19.472961045200428</c:v>
                </c:pt>
                <c:pt idx="155">
                  <c:v>22.09399043869054</c:v>
                </c:pt>
                <c:pt idx="156">
                  <c:v>25.069312623618185</c:v>
                </c:pt>
                <c:pt idx="157">
                  <c:v>28.447001693962932</c:v>
                </c:pt>
                <c:pt idx="158">
                  <c:v>32.281677496180301</c:v>
                </c:pt>
                <c:pt idx="159">
                  <c:v>36.635399704928808</c:v>
                </c:pt>
                <c:pt idx="160">
                  <c:v>41.578684372117401</c:v>
                </c:pt>
                <c:pt idx="161">
                  <c:v>47.191659770705016</c:v>
                </c:pt>
                <c:pt idx="162">
                  <c:v>53.56538067076076</c:v>
                </c:pt>
                <c:pt idx="163">
                  <c:v>60.80332282099296</c:v>
                </c:pt>
                <c:pt idx="164">
                  <c:v>4.6015388272319724</c:v>
                </c:pt>
                <c:pt idx="165">
                  <c:v>5.2238872455339092</c:v>
                </c:pt>
                <c:pt idx="166">
                  <c:v>5.9307267878379424</c:v>
                </c:pt>
                <c:pt idx="167">
                  <c:v>6.7335674998912909</c:v>
                </c:pt>
                <c:pt idx="168">
                  <c:v>7.6454923180395511</c:v>
                </c:pt>
                <c:pt idx="169">
                  <c:v>8.6813726263027071</c:v>
                </c:pt>
                <c:pt idx="170">
                  <c:v>9.8581134324776674</c:v>
                </c:pt>
                <c:pt idx="171">
                  <c:v>11.19493224306895</c:v>
                </c:pt>
                <c:pt idx="172">
                  <c:v>12.713676280087833</c:v>
                </c:pt>
                <c:pt idx="173">
                  <c:v>14.439183323921736</c:v>
                </c:pt>
                <c:pt idx="174">
                  <c:v>16.39969219636183</c:v>
                </c:pt>
                <c:pt idx="175">
                  <c:v>18.627309728789971</c:v>
                </c:pt>
                <c:pt idx="176">
                  <c:v>21.158542006476193</c:v>
                </c:pt>
                <c:pt idx="177">
                  <c:v>24.034898756884154</c:v>
                </c:pt>
                <c:pt idx="178">
                  <c:v>27.303580975997278</c:v>
                </c:pt>
                <c:pt idx="179">
                  <c:v>31.018263282665977</c:v>
                </c:pt>
                <c:pt idx="180">
                  <c:v>35.23998408041524</c:v>
                </c:pt>
                <c:pt idx="181">
                  <c:v>40.038158415899389</c:v>
                </c:pt>
                <c:pt idx="182">
                  <c:v>45.491730483842709</c:v>
                </c:pt>
                <c:pt idx="183">
                  <c:v>51.690485074708945</c:v>
                </c:pt>
                <c:pt idx="184">
                  <c:v>6.5262822147999273</c:v>
                </c:pt>
                <c:pt idx="185">
                  <c:v>7.4162271153568451</c:v>
                </c:pt>
                <c:pt idx="186">
                  <c:v>8.4279011421799002</c:v>
                </c:pt>
                <c:pt idx="187">
                  <c:v>9.5780016614269439</c:v>
                </c:pt>
                <c:pt idx="188">
                  <c:v>10.885522331727682</c:v>
                </c:pt>
                <c:pt idx="189">
                  <c:v>12.372069658678486</c:v>
                </c:pt>
                <c:pt idx="190">
                  <c:v>14.062223285268896</c:v>
                </c:pt>
                <c:pt idx="191">
                  <c:v>12.430937957210347</c:v>
                </c:pt>
                <c:pt idx="192">
                  <c:v>14.130324457872904</c:v>
                </c:pt>
                <c:pt idx="193">
                  <c:v>16.062695514099445</c:v>
                </c:pt>
                <c:pt idx="194">
                  <c:v>18.260077559500164</c:v>
                </c:pt>
                <c:pt idx="195">
                  <c:v>20.758910188204801</c:v>
                </c:pt>
                <c:pt idx="196">
                  <c:v>23.600655656227001</c:v>
                </c:pt>
                <c:pt idx="197">
                  <c:v>26.83249273893632</c:v>
                </c:pt>
                <c:pt idx="198">
                  <c:v>30.508106642751152</c:v>
                </c:pt>
                <c:pt idx="199">
                  <c:v>34.688588294413407</c:v>
                </c:pt>
                <c:pt idx="200">
                  <c:v>39.443458182645962</c:v>
                </c:pt>
                <c:pt idx="201">
                  <c:v>44.851832036159493</c:v>
                </c:pt>
                <c:pt idx="202">
                  <c:v>51.003748024801411</c:v>
                </c:pt>
                <c:pt idx="203">
                  <c:v>58.001677908077262</c:v>
                </c:pt>
                <c:pt idx="204">
                  <c:v>8.2452809592499321</c:v>
                </c:pt>
                <c:pt idx="205">
                  <c:v>9.3772745955523096</c:v>
                </c:pt>
                <c:pt idx="206">
                  <c:v>10.665076128912023</c:v>
                </c:pt>
                <c:pt idx="207">
                  <c:v>12.130181647610401</c:v>
                </c:pt>
                <c:pt idx="208">
                  <c:v>13.797059464777266</c:v>
                </c:pt>
                <c:pt idx="209">
                  <c:v>15.693561924067083</c:v>
                </c:pt>
                <c:pt idx="210">
                  <c:v>17.851394370922883</c:v>
                </c:pt>
                <c:pt idx="211">
                  <c:v>20.306649239258569</c:v>
                </c:pt>
                <c:pt idx="212">
                  <c:v>23.10041431081957</c:v>
                </c:pt>
                <c:pt idx="213">
                  <c:v>26.279465466426437</c:v>
                </c:pt>
                <c:pt idx="214">
                  <c:v>29.897055686354278</c:v>
                </c:pt>
                <c:pt idx="215">
                  <c:v>34.013813695868656</c:v>
                </c:pt>
                <c:pt idx="216">
                  <c:v>38.698767519480306</c:v>
                </c:pt>
                <c:pt idx="217">
                  <c:v>44.030510335783561</c:v>
                </c:pt>
                <c:pt idx="218">
                  <c:v>50.09852845026861</c:v>
                </c:pt>
                <c:pt idx="219">
                  <c:v>57.004713967814808</c:v>
                </c:pt>
                <c:pt idx="220">
                  <c:v>64.865087897071447</c:v>
                </c:pt>
                <c:pt idx="221">
                  <c:v>73.811763009643542</c:v>
                </c:pt>
                <c:pt idx="222">
                  <c:v>83.99517986951949</c:v>
                </c:pt>
                <c:pt idx="223">
                  <c:v>95.586654112735914</c:v>
                </c:pt>
                <c:pt idx="224">
                  <c:v>9.065106531161895</c:v>
                </c:pt>
                <c:pt idx="225">
                  <c:v>10.3167690263836</c:v>
                </c:pt>
                <c:pt idx="226">
                  <c:v>11.741627427594258</c:v>
                </c:pt>
                <c:pt idx="227">
                  <c:v>13.363695561585033</c:v>
                </c:pt>
                <c:pt idx="228">
                  <c:v>15.210323076357131</c:v>
                </c:pt>
                <c:pt idx="229">
                  <c:v>17.312659648385381</c:v>
                </c:pt>
                <c:pt idx="230">
                  <c:v>19.70618389579888</c:v>
                </c:pt>
                <c:pt idx="231">
                  <c:v>22.43130603102712</c:v>
                </c:pt>
                <c:pt idx="232">
                  <c:v>25.534054549503065</c:v>
                </c:pt>
                <c:pt idx="233">
                  <c:v>29.066858690901647</c:v>
                </c:pt>
                <c:pt idx="234">
                  <c:v>33.089440050916451</c:v>
                </c:pt>
                <c:pt idx="235">
                  <c:v>37.669828593013975</c:v>
                </c:pt>
                <c:pt idx="236">
                  <c:v>34.359728988313499</c:v>
                </c:pt>
                <c:pt idx="237">
                  <c:v>39.118256820188698</c:v>
                </c:pt>
                <c:pt idx="238">
                  <c:v>44.537095403363026</c:v>
                </c:pt>
                <c:pt idx="239">
                  <c:v>50.708040604919987</c:v>
                </c:pt>
                <c:pt idx="240">
                  <c:v>57.73567175882107</c:v>
                </c:pt>
                <c:pt idx="241">
                  <c:v>65.739134789649611</c:v>
                </c:pt>
                <c:pt idx="242">
                  <c:v>74.854174441268015</c:v>
                </c:pt>
                <c:pt idx="243">
                  <c:v>85.235450461392929</c:v>
                </c:pt>
                <c:pt idx="244">
                  <c:v>4.852958873782943</c:v>
                </c:pt>
                <c:pt idx="245">
                  <c:v>5.526306692611886</c:v>
                </c:pt>
                <c:pt idx="246">
                  <c:v>6.2932545603362202</c:v>
                </c:pt>
                <c:pt idx="247">
                  <c:v>7.1668361718254889</c:v>
                </c:pt>
                <c:pt idx="248">
                  <c:v>8.1619031214708979</c:v>
                </c:pt>
                <c:pt idx="249">
                  <c:v>9.295378850287431</c:v>
                </c:pt>
                <c:pt idx="250">
                  <c:v>10.586548119445217</c:v>
                </c:pt>
                <c:pt idx="251">
                  <c:v>12.057386987162909</c:v>
                </c:pt>
                <c:pt idx="252">
                  <c:v>13.732938964038242</c:v>
                </c:pt>
                <c:pt idx="253">
                  <c:v>15.641743818087456</c:v>
                </c:pt>
                <c:pt idx="254">
                  <c:v>17.816326408805992</c:v>
                </c:pt>
                <c:pt idx="255">
                  <c:v>20.293753965176013</c:v>
                </c:pt>
                <c:pt idx="256">
                  <c:v>23.116271403676794</c:v>
                </c:pt>
                <c:pt idx="257">
                  <c:v>26.332025629472721</c:v>
                </c:pt>
                <c:pt idx="258">
                  <c:v>29.995891300414886</c:v>
                </c:pt>
                <c:pt idx="259">
                  <c:v>34.17041228593888</c:v>
                </c:pt>
                <c:pt idx="260">
                  <c:v>38.926875051772335</c:v>
                </c:pt>
                <c:pt idx="261">
                  <c:v>44.346532481258144</c:v>
                </c:pt>
                <c:pt idx="262">
                  <c:v>50.521999244622222</c:v>
                </c:pt>
                <c:pt idx="263">
                  <c:v>57.558842793808431</c:v>
                </c:pt>
                <c:pt idx="264">
                  <c:v>8.1971746805093435</c:v>
                </c:pt>
                <c:pt idx="265">
                  <c:v>9.339354107894815</c:v>
                </c:pt>
                <c:pt idx="266">
                  <c:v>10.640939086440657</c:v>
                </c:pt>
                <c:pt idx="267">
                  <c:v>12.124210504940013</c:v>
                </c:pt>
                <c:pt idx="268">
                  <c:v>13.81456804205451</c:v>
                </c:pt>
                <c:pt idx="269">
                  <c:v>15.740967317775709</c:v>
                </c:pt>
                <c:pt idx="270">
                  <c:v>17.936418398532581</c:v>
                </c:pt>
                <c:pt idx="271">
                  <c:v>20.438554277473365</c:v>
                </c:pt>
                <c:pt idx="272">
                  <c:v>23.290279164387456</c:v>
                </c:pt>
                <c:pt idx="273">
                  <c:v>26.540507803507143</c:v>
                </c:pt>
                <c:pt idx="274">
                  <c:v>30.245008616126093</c:v>
                </c:pt>
                <c:pt idx="275">
                  <c:v>34.46736526607954</c:v>
                </c:pt>
                <c:pt idx="276">
                  <c:v>39.280073301015598</c:v>
                </c:pt>
                <c:pt idx="277">
                  <c:v>44.765790866845407</c:v>
                </c:pt>
                <c:pt idx="278">
                  <c:v>51.018765167638186</c:v>
                </c:pt>
                <c:pt idx="279">
                  <c:v>58.146459395146323</c:v>
                </c:pt>
                <c:pt idx="280">
                  <c:v>66.271408334303302</c:v>
                </c:pt>
                <c:pt idx="281">
                  <c:v>75.533334824152035</c:v>
                </c:pt>
                <c:pt idx="282">
                  <c:v>86.091563787021741</c:v>
                </c:pt>
                <c:pt idx="283">
                  <c:v>98.127775711461439</c:v>
                </c:pt>
                <c:pt idx="284">
                  <c:v>6.9905717110444936</c:v>
                </c:pt>
                <c:pt idx="285">
                  <c:v>7.9682458963351657</c:v>
                </c:pt>
                <c:pt idx="286">
                  <c:v>9.082847337741514</c:v>
                </c:pt>
                <c:pt idx="287">
                  <c:v>8.4803344020431588</c:v>
                </c:pt>
                <c:pt idx="288">
                  <c:v>9.6669753415729502</c:v>
                </c:pt>
                <c:pt idx="289">
                  <c:v>11.019891944288752</c:v>
                </c:pt>
                <c:pt idx="290">
                  <c:v>12.562413973220691</c:v>
                </c:pt>
                <c:pt idx="291">
                  <c:v>14.32114864135875</c:v>
                </c:pt>
                <c:pt idx="292">
                  <c:v>16.326441589439352</c:v>
                </c:pt>
                <c:pt idx="293">
                  <c:v>18.612902774717071</c:v>
                </c:pt>
                <c:pt idx="294">
                  <c:v>21.220006420878267</c:v>
                </c:pt>
                <c:pt idx="295">
                  <c:v>24.19277547044474</c:v>
                </c:pt>
                <c:pt idx="296">
                  <c:v>27.582562454589524</c:v>
                </c:pt>
                <c:pt idx="297">
                  <c:v>31.447940377031468</c:v>
                </c:pt>
                <c:pt idx="298">
                  <c:v>35.855719128024617</c:v>
                </c:pt>
              </c:numCache>
            </c:numRef>
          </c:val>
        </c:ser>
        <c:ser>
          <c:idx val="1"/>
          <c:order val="1"/>
          <c:tx>
            <c:strRef>
              <c:f>리서치연구!$W$1</c:f>
              <c:strCache>
                <c:ptCount val="1"/>
                <c:pt idx="0">
                  <c:v>2번째</c:v>
                </c:pt>
              </c:strCache>
            </c:strRef>
          </c:tx>
          <c:marker>
            <c:symbol val="none"/>
          </c:marker>
          <c:val>
            <c:numRef>
              <c:f>리서치연구!$W$2:$W$300</c:f>
              <c:numCache>
                <c:formatCode>_-* #,##0_-;\-* #,##0_-;_-* "-"_-;_-@_-</c:formatCode>
                <c:ptCount val="299"/>
                <c:pt idx="19">
                  <c:v>12.348507316218127</c:v>
                </c:pt>
                <c:pt idx="20">
                  <c:v>7.0595200434579901</c:v>
                </c:pt>
                <c:pt idx="21">
                  <c:v>5.381259469043254</c:v>
                </c:pt>
                <c:pt idx="22">
                  <c:v>4.6148164894912087</c:v>
                </c:pt>
                <c:pt idx="23">
                  <c:v>4.2214611872146115</c:v>
                </c:pt>
                <c:pt idx="24">
                  <c:v>4.0226198075559045</c:v>
                </c:pt>
                <c:pt idx="25">
                  <c:v>3.9427442259519765</c:v>
                </c:pt>
                <c:pt idx="26">
                  <c:v>3.9450449485891417</c:v>
                </c:pt>
                <c:pt idx="27">
                  <c:v>4.0100846824477676</c:v>
                </c:pt>
                <c:pt idx="28">
                  <c:v>4.1272321428571432</c:v>
                </c:pt>
                <c:pt idx="29">
                  <c:v>4.2907944613929683</c:v>
                </c:pt>
                <c:pt idx="30">
                  <c:v>4.4981012666281037</c:v>
                </c:pt>
                <c:pt idx="31">
                  <c:v>4.748491920497675</c:v>
                </c:pt>
                <c:pt idx="32">
                  <c:v>5.0427568657096939</c:v>
                </c:pt>
                <c:pt idx="33">
                  <c:v>5.3828238719068455</c:v>
                </c:pt>
                <c:pt idx="34">
                  <c:v>5.7715849412758695</c:v>
                </c:pt>
                <c:pt idx="35">
                  <c:v>6.2128090833182688</c:v>
                </c:pt>
                <c:pt idx="36">
                  <c:v>6.7111109470252126</c:v>
                </c:pt>
                <c:pt idx="37">
                  <c:v>7.2719583986199927</c:v>
                </c:pt>
                <c:pt idx="38">
                  <c:v>5.2678062678062743</c:v>
                </c:pt>
                <c:pt idx="39">
                  <c:v>5.7384485197960684</c:v>
                </c:pt>
                <c:pt idx="40">
                  <c:v>6.2654600077531706</c:v>
                </c:pt>
                <c:pt idx="41">
                  <c:v>3.2607498895643197</c:v>
                </c:pt>
                <c:pt idx="42">
                  <c:v>3.5744684706618295</c:v>
                </c:pt>
                <c:pt idx="43">
                  <c:v>3.9252539465077025</c:v>
                </c:pt>
                <c:pt idx="44">
                  <c:v>4.3174476264441717</c:v>
                </c:pt>
                <c:pt idx="45">
                  <c:v>4.7559453994776977</c:v>
                </c:pt>
                <c:pt idx="46">
                  <c:v>5.2462655395558189</c:v>
                </c:pt>
                <c:pt idx="47">
                  <c:v>5.7946257710856752</c:v>
                </c:pt>
                <c:pt idx="48">
                  <c:v>6.4080306913616187</c:v>
                </c:pt>
                <c:pt idx="49">
                  <c:v>7.0943708200162297</c:v>
                </c:pt>
                <c:pt idx="50">
                  <c:v>7.862534734349949</c:v>
                </c:pt>
                <c:pt idx="51">
                  <c:v>8.7225359578040074</c:v>
                </c:pt>
                <c:pt idx="52">
                  <c:v>9.6856565011481894</c:v>
                </c:pt>
                <c:pt idx="53">
                  <c:v>10.764609216469781</c:v>
                </c:pt>
                <c:pt idx="54">
                  <c:v>11.973721417338512</c:v>
                </c:pt>
                <c:pt idx="55">
                  <c:v>13.329142549542977</c:v>
                </c:pt>
                <c:pt idx="56">
                  <c:v>14.849079071023493</c:v>
                </c:pt>
                <c:pt idx="57">
                  <c:v>16.554060123174533</c:v>
                </c:pt>
                <c:pt idx="58">
                  <c:v>4.6168095138550278</c:v>
                </c:pt>
                <c:pt idx="59">
                  <c:v>5.1536821021543116</c:v>
                </c:pt>
                <c:pt idx="60">
                  <c:v>5.7564986447919306</c:v>
                </c:pt>
                <c:pt idx="61">
                  <c:v>6.4335707711574059</c:v>
                </c:pt>
                <c:pt idx="62">
                  <c:v>7.1942790360889344</c:v>
                </c:pt>
                <c:pt idx="63">
                  <c:v>8.0492122969999311</c:v>
                </c:pt>
                <c:pt idx="64">
                  <c:v>9.010325481274803</c:v>
                </c:pt>
                <c:pt idx="65">
                  <c:v>10.091118191701778</c:v>
                </c:pt>
                <c:pt idx="66">
                  <c:v>11.306836926218278</c:v>
                </c:pt>
                <c:pt idx="67">
                  <c:v>12.674704061097483</c:v>
                </c:pt>
                <c:pt idx="68">
                  <c:v>11.968779174945826</c:v>
                </c:pt>
                <c:pt idx="69">
                  <c:v>8.4651179487012733</c:v>
                </c:pt>
                <c:pt idx="70">
                  <c:v>9.5010167257142708</c:v>
                </c:pt>
                <c:pt idx="71">
                  <c:v>10.667777060782477</c:v>
                </c:pt>
                <c:pt idx="72">
                  <c:v>11.982253607579025</c:v>
                </c:pt>
                <c:pt idx="73">
                  <c:v>13.46350359975864</c:v>
                </c:pt>
                <c:pt idx="74">
                  <c:v>15.133077920198115</c:v>
                </c:pt>
                <c:pt idx="75">
                  <c:v>17.015350987257062</c:v>
                </c:pt>
                <c:pt idx="76">
                  <c:v>19.137894673825169</c:v>
                </c:pt>
                <c:pt idx="77">
                  <c:v>21.531902180279847</c:v>
                </c:pt>
                <c:pt idx="78">
                  <c:v>4.0387780972917486</c:v>
                </c:pt>
                <c:pt idx="79">
                  <c:v>4.5466892827301644</c:v>
                </c:pt>
                <c:pt idx="80">
                  <c:v>5.119918316584072</c:v>
                </c:pt>
                <c:pt idx="81">
                  <c:v>5.7669937992906979</c:v>
                </c:pt>
                <c:pt idx="82">
                  <c:v>6.4975709760523026</c:v>
                </c:pt>
                <c:pt idx="83">
                  <c:v>7.3225819596886019</c:v>
                </c:pt>
                <c:pt idx="84">
                  <c:v>8.2544061382898892</c:v>
                </c:pt>
                <c:pt idx="85">
                  <c:v>9.3070634974649877</c:v>
                </c:pt>
                <c:pt idx="86">
                  <c:v>10.496433958220905</c:v>
                </c:pt>
                <c:pt idx="87">
                  <c:v>11.840506253487233</c:v>
                </c:pt>
                <c:pt idx="88">
                  <c:v>13.359660345971108</c:v>
                </c:pt>
                <c:pt idx="89">
                  <c:v>15.07698793531971</c:v>
                </c:pt>
                <c:pt idx="90">
                  <c:v>17.018656222491586</c:v>
                </c:pt>
                <c:pt idx="91">
                  <c:v>19.214320804051745</c:v>
                </c:pt>
                <c:pt idx="92">
                  <c:v>21.697594370480978</c:v>
                </c:pt>
                <c:pt idx="93">
                  <c:v>24.506578793809066</c:v>
                </c:pt>
                <c:pt idx="94">
                  <c:v>27.684469226061207</c:v>
                </c:pt>
                <c:pt idx="95">
                  <c:v>31.280240008349789</c:v>
                </c:pt>
                <c:pt idx="96">
                  <c:v>35.349423530531105</c:v>
                </c:pt>
                <c:pt idx="97">
                  <c:v>39.954994705464259</c:v>
                </c:pt>
                <c:pt idx="98">
                  <c:v>4.5168375455426171</c:v>
                </c:pt>
                <c:pt idx="99">
                  <c:v>3.6183401868458849</c:v>
                </c:pt>
                <c:pt idx="100">
                  <c:v>4.091823254846803</c:v>
                </c:pt>
                <c:pt idx="101">
                  <c:v>4.6280057205513661</c:v>
                </c:pt>
                <c:pt idx="102">
                  <c:v>5.2352675071937389</c:v>
                </c:pt>
                <c:pt idx="103">
                  <c:v>5.9231170221767977</c:v>
                </c:pt>
                <c:pt idx="104">
                  <c:v>6.7023440902854601</c:v>
                </c:pt>
                <c:pt idx="105">
                  <c:v>7.5851937252561674</c:v>
                </c:pt>
                <c:pt idx="106">
                  <c:v>8.5855635925129246</c:v>
                </c:pt>
                <c:pt idx="107">
                  <c:v>9.7192284080597577</c:v>
                </c:pt>
                <c:pt idx="108">
                  <c:v>11.004094964811653</c:v>
                </c:pt>
                <c:pt idx="109">
                  <c:v>12.460491985542419</c:v>
                </c:pt>
                <c:pt idx="110">
                  <c:v>14.111499579659229</c:v>
                </c:pt>
                <c:pt idx="111">
                  <c:v>15.983323738896958</c:v>
                </c:pt>
                <c:pt idx="112">
                  <c:v>18.10572205582671</c:v>
                </c:pt>
                <c:pt idx="113">
                  <c:v>20.512487701396488</c:v>
                </c:pt>
                <c:pt idx="114">
                  <c:v>23.241999667925398</c:v>
                </c:pt>
                <c:pt idx="115">
                  <c:v>26.337848388408968</c:v>
                </c:pt>
                <c:pt idx="116">
                  <c:v>29.849547100290899</c:v>
                </c:pt>
                <c:pt idx="117">
                  <c:v>33.833340753238161</c:v>
                </c:pt>
                <c:pt idx="118">
                  <c:v>28.014427918497308</c:v>
                </c:pt>
                <c:pt idx="119">
                  <c:v>5.2933940811852445</c:v>
                </c:pt>
                <c:pt idx="120">
                  <c:v>6.0018467184938089</c:v>
                </c:pt>
                <c:pt idx="121">
                  <c:v>6.8058389248806206</c:v>
                </c:pt>
                <c:pt idx="122">
                  <c:v>7.718336221504682</c:v>
                </c:pt>
                <c:pt idx="123">
                  <c:v>8.7540731118158543</c:v>
                </c:pt>
                <c:pt idx="124">
                  <c:v>9.9297955597233845</c:v>
                </c:pt>
                <c:pt idx="125">
                  <c:v>11.264536840509656</c:v>
                </c:pt>
                <c:pt idx="126">
                  <c:v>12.779931374297057</c:v>
                </c:pt>
                <c:pt idx="127">
                  <c:v>14.500571790700874</c:v>
                </c:pt>
                <c:pt idx="128">
                  <c:v>16.454415200913132</c:v>
                </c:pt>
                <c:pt idx="129">
                  <c:v>18.673245482235192</c:v>
                </c:pt>
                <c:pt idx="130">
                  <c:v>21.193199324111816</c:v>
                </c:pt>
                <c:pt idx="131">
                  <c:v>24.055364860087927</c:v>
                </c:pt>
                <c:pt idx="132">
                  <c:v>27.306462935130824</c:v>
                </c:pt>
                <c:pt idx="133">
                  <c:v>30.999622453312771</c:v>
                </c:pt>
                <c:pt idx="134">
                  <c:v>35.195262840733292</c:v>
                </c:pt>
                <c:pt idx="135">
                  <c:v>39.962098469903204</c:v>
                </c:pt>
                <c:pt idx="136">
                  <c:v>45.378281955539578</c:v>
                </c:pt>
                <c:pt idx="137">
                  <c:v>51.532705583082858</c:v>
                </c:pt>
                <c:pt idx="138">
                  <c:v>5.8526482810433587</c:v>
                </c:pt>
                <c:pt idx="139">
                  <c:v>6.6474634836228983</c:v>
                </c:pt>
                <c:pt idx="140">
                  <c:v>7.5508010706671627</c:v>
                </c:pt>
                <c:pt idx="141">
                  <c:v>8.5775473397033561</c:v>
                </c:pt>
                <c:pt idx="142">
                  <c:v>9.7446388821379308</c:v>
                </c:pt>
                <c:pt idx="143">
                  <c:v>11.07134598721972</c:v>
                </c:pt>
                <c:pt idx="144">
                  <c:v>12.579595345875543</c:v>
                </c:pt>
                <c:pt idx="145">
                  <c:v>14.294337519975455</c:v>
                </c:pt>
                <c:pt idx="146">
                  <c:v>12.140984482684663</c:v>
                </c:pt>
                <c:pt idx="147">
                  <c:v>13.7978731681482</c:v>
                </c:pt>
                <c:pt idx="148">
                  <c:v>15.681954271942445</c:v>
                </c:pt>
                <c:pt idx="149">
                  <c:v>17.824509449458265</c:v>
                </c:pt>
                <c:pt idx="150">
                  <c:v>20.261143211556533</c:v>
                </c:pt>
                <c:pt idx="151">
                  <c:v>23.032382254512537</c:v>
                </c:pt>
                <c:pt idx="152">
                  <c:v>26.184358126224627</c:v>
                </c:pt>
                <c:pt idx="153">
                  <c:v>29.769584847342305</c:v>
                </c:pt>
                <c:pt idx="154">
                  <c:v>33.847844729759089</c:v>
                </c:pt>
                <c:pt idx="155">
                  <c:v>38.48719748614846</c:v>
                </c:pt>
                <c:pt idx="156">
                  <c:v>43.765129834815895</c:v>
                </c:pt>
                <c:pt idx="157">
                  <c:v>49.769865210512449</c:v>
                </c:pt>
                <c:pt idx="158">
                  <c:v>4.7168213279611679</c:v>
                </c:pt>
                <c:pt idx="159">
                  <c:v>5.364623611149514</c:v>
                </c:pt>
                <c:pt idx="160">
                  <c:v>6.1017495698040998</c:v>
                </c:pt>
                <c:pt idx="161">
                  <c:v>6.9405592670597898</c:v>
                </c:pt>
                <c:pt idx="162">
                  <c:v>7.8951284666751231</c:v>
                </c:pt>
                <c:pt idx="163">
                  <c:v>8.9814874657095611</c:v>
                </c:pt>
                <c:pt idx="164">
                  <c:v>10.217893259364118</c:v>
                </c:pt>
                <c:pt idx="165">
                  <c:v>11.625139700858798</c:v>
                </c:pt>
                <c:pt idx="166">
                  <c:v>13.226910972923308</c:v>
                </c:pt>
                <c:pt idx="167">
                  <c:v>15.050184433007413</c:v>
                </c:pt>
                <c:pt idx="168">
                  <c:v>17.125689744597484</c:v>
                </c:pt>
                <c:pt idx="169">
                  <c:v>19.48843217680044</c:v>
                </c:pt>
                <c:pt idx="170">
                  <c:v>22.178289060449885</c:v>
                </c:pt>
                <c:pt idx="171">
                  <c:v>25.240689650597126</c:v>
                </c:pt>
                <c:pt idx="172">
                  <c:v>28.727390084276976</c:v>
                </c:pt>
                <c:pt idx="173">
                  <c:v>32.697356763878759</c:v>
                </c:pt>
                <c:pt idx="174">
                  <c:v>37.217773368827324</c:v>
                </c:pt>
                <c:pt idx="175">
                  <c:v>42.365188834135623</c:v>
                </c:pt>
                <c:pt idx="176">
                  <c:v>48.226826070868356</c:v>
                </c:pt>
                <c:pt idx="177">
                  <c:v>54.902073983042314</c:v>
                </c:pt>
                <c:pt idx="178">
                  <c:v>3.1252094253175904</c:v>
                </c:pt>
                <c:pt idx="179">
                  <c:v>3.5581116005775812</c:v>
                </c:pt>
                <c:pt idx="180">
                  <c:v>4.0511642271176429</c:v>
                </c:pt>
                <c:pt idx="181">
                  <c:v>4.6127482533097259</c:v>
                </c:pt>
                <c:pt idx="182">
                  <c:v>5.2524153144152335</c:v>
                </c:pt>
                <c:pt idx="183">
                  <c:v>5.9810516354363061</c:v>
                </c:pt>
                <c:pt idx="184">
                  <c:v>6.8110649297676451</c:v>
                </c:pt>
                <c:pt idx="185">
                  <c:v>7.7565975262762636</c:v>
                </c:pt>
                <c:pt idx="186">
                  <c:v>8.8337694126818764</c:v>
                </c:pt>
                <c:pt idx="187">
                  <c:v>10.060955402574791</c:v>
                </c:pt>
                <c:pt idx="188">
                  <c:v>11.459101226164506</c:v>
                </c:pt>
                <c:pt idx="189">
                  <c:v>13.052084021257482</c:v>
                </c:pt>
                <c:pt idx="190">
                  <c:v>14.867123472839497</c:v>
                </c:pt>
                <c:pt idx="191">
                  <c:v>13.170780866785478</c:v>
                </c:pt>
                <c:pt idx="192">
                  <c:v>15.003535752023716</c:v>
                </c:pt>
                <c:pt idx="193">
                  <c:v>17.092002217738472</c:v>
                </c:pt>
                <c:pt idx="194">
                  <c:v>19.471944130661726</c:v>
                </c:pt>
                <c:pt idx="195">
                  <c:v>22.18413834935124</c:v>
                </c:pt>
                <c:pt idx="196">
                  <c:v>25.275078818280068</c:v>
                </c:pt>
                <c:pt idx="197">
                  <c:v>28.797779740163062</c:v>
                </c:pt>
                <c:pt idx="198">
                  <c:v>2.0507932370497515</c:v>
                </c:pt>
                <c:pt idx="199">
                  <c:v>2.336796708036613</c:v>
                </c:pt>
                <c:pt idx="200">
                  <c:v>2.6627845466053937</c:v>
                </c:pt>
                <c:pt idx="201">
                  <c:v>3.0343592992944193</c:v>
                </c:pt>
                <c:pt idx="202">
                  <c:v>3.4579101543404036</c:v>
                </c:pt>
                <c:pt idx="203">
                  <c:v>3.9407236028332591</c:v>
                </c:pt>
                <c:pt idx="204">
                  <c:v>4.4911096946526268</c:v>
                </c:pt>
                <c:pt idx="205">
                  <c:v>5.1185460904675226</c:v>
                </c:pt>
                <c:pt idx="206">
                  <c:v>5.8338424222779448</c:v>
                </c:pt>
                <c:pt idx="207">
                  <c:v>6.6493278302324228</c:v>
                </c:pt>
                <c:pt idx="208">
                  <c:v>7.5790649490134694</c:v>
                </c:pt>
                <c:pt idx="209">
                  <c:v>8.6390940800764202</c:v>
                </c:pt>
                <c:pt idx="210">
                  <c:v>9.8477118146009897</c:v>
                </c:pt>
                <c:pt idx="211">
                  <c:v>11.225788975470151</c:v>
                </c:pt>
                <c:pt idx="212">
                  <c:v>12.797133435549656</c:v>
                </c:pt>
                <c:pt idx="213">
                  <c:v>14.588904156135019</c:v>
                </c:pt>
                <c:pt idx="214">
                  <c:v>16.632083687513976</c:v>
                </c:pt>
                <c:pt idx="215">
                  <c:v>18.962017398984194</c:v>
                </c:pt>
                <c:pt idx="216">
                  <c:v>21.619028876438076</c:v>
                </c:pt>
                <c:pt idx="217">
                  <c:v>24.649122262416846</c:v>
                </c:pt>
                <c:pt idx="218">
                  <c:v>3.513097979989579</c:v>
                </c:pt>
                <c:pt idx="219">
                  <c:v>4.0057371130151145</c:v>
                </c:pt>
                <c:pt idx="220">
                  <c:v>4.5675982445483676</c:v>
                </c:pt>
                <c:pt idx="221">
                  <c:v>5.2084260659186326</c:v>
                </c:pt>
                <c:pt idx="222">
                  <c:v>5.939339441379512</c:v>
                </c:pt>
                <c:pt idx="223">
                  <c:v>6.7730255019066865</c:v>
                </c:pt>
                <c:pt idx="224">
                  <c:v>7.723961194686912</c:v>
                </c:pt>
                <c:pt idx="225">
                  <c:v>8.8086661775135919</c:v>
                </c:pt>
                <c:pt idx="226">
                  <c:v>10.045991498953661</c:v>
                </c:pt>
                <c:pt idx="227">
                  <c:v>11.457449135143454</c:v>
                </c:pt>
                <c:pt idx="228">
                  <c:v>13.067588173546151</c:v>
                </c:pt>
                <c:pt idx="229">
                  <c:v>14.904424255685798</c:v>
                </c:pt>
                <c:pt idx="230">
                  <c:v>16.999929829297933</c:v>
                </c:pt>
                <c:pt idx="231">
                  <c:v>19.390593832110852</c:v>
                </c:pt>
                <c:pt idx="232">
                  <c:v>22.118060653564235</c:v>
                </c:pt>
                <c:pt idx="233">
                  <c:v>25.229859618855098</c:v>
                </c:pt>
                <c:pt idx="234">
                  <c:v>28.780237836533679</c:v>
                </c:pt>
                <c:pt idx="235">
                  <c:v>32.831111074738956</c:v>
                </c:pt>
                <c:pt idx="236">
                  <c:v>30.007332319574402</c:v>
                </c:pt>
                <c:pt idx="237">
                  <c:v>34.232736429397626</c:v>
                </c:pt>
                <c:pt idx="238">
                  <c:v>3.905415236703047</c:v>
                </c:pt>
                <c:pt idx="239">
                  <c:v>4.4555784537997596</c:v>
                </c:pt>
                <c:pt idx="240">
                  <c:v>5.0833751456081195</c:v>
                </c:pt>
                <c:pt idx="241">
                  <c:v>5.7997773825373589</c:v>
                </c:pt>
                <c:pt idx="242">
                  <c:v>6.6173102115755285</c:v>
                </c:pt>
                <c:pt idx="243">
                  <c:v>7.5502717651309954</c:v>
                </c:pt>
                <c:pt idx="244">
                  <c:v>8.6149846069195473</c:v>
                </c:pt>
                <c:pt idx="245">
                  <c:v>9.8300827533279644</c:v>
                </c:pt>
                <c:pt idx="246">
                  <c:v>11.216839440058115</c:v>
                </c:pt>
                <c:pt idx="247">
                  <c:v>12.799541425140191</c:v>
                </c:pt>
                <c:pt idx="248">
                  <c:v>14.605916443415872</c:v>
                </c:pt>
                <c:pt idx="249">
                  <c:v>16.667621368978654</c:v>
                </c:pt>
                <c:pt idx="250">
                  <c:v>19.02079971755456</c:v>
                </c:pt>
                <c:pt idx="251">
                  <c:v>21.706718349536668</c:v>
                </c:pt>
                <c:pt idx="252">
                  <c:v>24.772494638205838</c:v>
                </c:pt>
                <c:pt idx="253">
                  <c:v>28.271926971551519</c:v>
                </c:pt>
                <c:pt idx="254">
                  <c:v>32.266443288590615</c:v>
                </c:pt>
                <c:pt idx="255">
                  <c:v>36.826184444783863</c:v>
                </c:pt>
                <c:pt idx="256">
                  <c:v>42.031241593340432</c:v>
                </c:pt>
                <c:pt idx="257">
                  <c:v>47.97306950247804</c:v>
                </c:pt>
                <c:pt idx="258">
                  <c:v>4.5630084043123773</c:v>
                </c:pt>
                <c:pt idx="259">
                  <c:v>5.208299176581586</c:v>
                </c:pt>
                <c:pt idx="260">
                  <c:v>5.9449766455669319</c:v>
                </c:pt>
                <c:pt idx="261">
                  <c:v>6.7860004947354362</c:v>
                </c:pt>
                <c:pt idx="262">
                  <c:v>7.7461705619359433</c:v>
                </c:pt>
                <c:pt idx="263">
                  <c:v>8.8423884350873969</c:v>
                </c:pt>
                <c:pt idx="264">
                  <c:v>10.093956277979039</c:v>
                </c:pt>
                <c:pt idx="265">
                  <c:v>11.522918190373028</c:v>
                </c:pt>
                <c:pt idx="266">
                  <c:v>13.154450163050994</c:v>
                </c:pt>
                <c:pt idx="267">
                  <c:v>15.017305552880483</c:v>
                </c:pt>
                <c:pt idx="268">
                  <c:v>17.144323990823338</c:v>
                </c:pt>
                <c:pt idx="269">
                  <c:v>19.573012764702195</c:v>
                </c:pt>
                <c:pt idx="270">
                  <c:v>22.346211008638281</c:v>
                </c:pt>
                <c:pt idx="271">
                  <c:v>25.512848505416475</c:v>
                </c:pt>
                <c:pt idx="272">
                  <c:v>29.128812592955988</c:v>
                </c:pt>
                <c:pt idx="273">
                  <c:v>33.257938591672044</c:v>
                </c:pt>
                <c:pt idx="274">
                  <c:v>37.973141370216382</c:v>
                </c:pt>
                <c:pt idx="275">
                  <c:v>43.35770818221701</c:v>
                </c:pt>
                <c:pt idx="276">
                  <c:v>49.506775781163164</c:v>
                </c:pt>
                <c:pt idx="277">
                  <c:v>56.52901810590194</c:v>
                </c:pt>
                <c:pt idx="278">
                  <c:v>4.0342859115050071</c:v>
                </c:pt>
                <c:pt idx="279">
                  <c:v>4.6067033370280663</c:v>
                </c:pt>
                <c:pt idx="280">
                  <c:v>5.260440557377021</c:v>
                </c:pt>
                <c:pt idx="281">
                  <c:v>6.0070636419069299</c:v>
                </c:pt>
                <c:pt idx="282">
                  <c:v>6.8597855065096551</c:v>
                </c:pt>
                <c:pt idx="283">
                  <c:v>7.8337006457458918</c:v>
                </c:pt>
                <c:pt idx="284">
                  <c:v>8.946053355389326</c:v>
                </c:pt>
                <c:pt idx="285">
                  <c:v>10.216544228107844</c:v>
                </c:pt>
                <c:pt idx="286">
                  <c:v>11.667680388630492</c:v>
                </c:pt>
                <c:pt idx="287">
                  <c:v>10.914288289196879</c:v>
                </c:pt>
                <c:pt idx="288">
                  <c:v>12.464983417998367</c:v>
                </c:pt>
                <c:pt idx="289">
                  <c:v>14.236256379166765</c:v>
                </c:pt>
                <c:pt idx="290">
                  <c:v>16.259517578038547</c:v>
                </c:pt>
                <c:pt idx="291">
                  <c:v>18.570654921753718</c:v>
                </c:pt>
                <c:pt idx="292">
                  <c:v>21.210672707767191</c:v>
                </c:pt>
                <c:pt idx="293">
                  <c:v>24.226421759643461</c:v>
                </c:pt>
                <c:pt idx="294">
                  <c:v>27.671433853827033</c:v>
                </c:pt>
                <c:pt idx="295">
                  <c:v>31.606875347240535</c:v>
                </c:pt>
                <c:pt idx="296">
                  <c:v>36.102637048927853</c:v>
                </c:pt>
                <c:pt idx="297">
                  <c:v>41.238579817821794</c:v>
                </c:pt>
                <c:pt idx="298">
                  <c:v>2.9441223848034057</c:v>
                </c:pt>
              </c:numCache>
            </c:numRef>
          </c:val>
        </c:ser>
        <c:ser>
          <c:idx val="2"/>
          <c:order val="2"/>
          <c:tx>
            <c:strRef>
              <c:f>리서치연구!$AE$1</c:f>
              <c:strCache>
                <c:ptCount val="1"/>
                <c:pt idx="0">
                  <c:v>3번째</c:v>
                </c:pt>
              </c:strCache>
            </c:strRef>
          </c:tx>
          <c:marker>
            <c:symbol val="none"/>
          </c:marker>
          <c:val>
            <c:numRef>
              <c:f>리서치연구!$AE$2:$AE$300</c:f>
              <c:numCache>
                <c:formatCode>_-* #,##0_-;\-* #,##0_-;_-* "-"_-;_-@_-</c:formatCode>
                <c:ptCount val="299"/>
                <c:pt idx="41">
                  <c:v>13.612075506714866</c:v>
                </c:pt>
                <c:pt idx="42">
                  <c:v>7.7852352773322187</c:v>
                </c:pt>
                <c:pt idx="43">
                  <c:v>5.9369793461870692</c:v>
                </c:pt>
                <c:pt idx="44">
                  <c:v>5.0935369364354193</c:v>
                </c:pt>
                <c:pt idx="45">
                  <c:v>4.6613278008298762</c:v>
                </c:pt>
                <c:pt idx="46">
                  <c:v>4.4436114257457646</c:v>
                </c:pt>
                <c:pt idx="47">
                  <c:v>4.357168714885522</c:v>
                </c:pt>
                <c:pt idx="48">
                  <c:v>4.3614899500165274</c:v>
                </c:pt>
                <c:pt idx="49">
                  <c:v>4.4351886249233576</c:v>
                </c:pt>
                <c:pt idx="50">
                  <c:v>4.5665853658536619</c:v>
                </c:pt>
                <c:pt idx="51">
                  <c:v>4.7494470299468894</c:v>
                </c:pt>
                <c:pt idx="52">
                  <c:v>4.980876333346961</c:v>
                </c:pt>
                <c:pt idx="53">
                  <c:v>5.2601967145086581</c:v>
                </c:pt>
                <c:pt idx="54">
                  <c:v>5.588337667403434</c:v>
                </c:pt>
                <c:pt idx="55">
                  <c:v>5.9674900398406443</c:v>
                </c:pt>
                <c:pt idx="56">
                  <c:v>6.4009164585147351</c:v>
                </c:pt>
                <c:pt idx="57">
                  <c:v>6.8928565301281353</c:v>
                </c:pt>
                <c:pt idx="58">
                  <c:v>7.4484937729066178</c:v>
                </c:pt>
                <c:pt idx="59">
                  <c:v>8.073965670139124</c:v>
                </c:pt>
                <c:pt idx="60">
                  <c:v>5.8509375000000095</c:v>
                </c:pt>
                <c:pt idx="61">
                  <c:v>6.3760101687928881</c:v>
                </c:pt>
                <c:pt idx="62">
                  <c:v>6.964100525271582</c:v>
                </c:pt>
                <c:pt idx="63">
                  <c:v>7.6222961288633169</c:v>
                </c:pt>
                <c:pt idx="64">
                  <c:v>8.3586247162017226</c:v>
                </c:pt>
                <c:pt idx="65">
                  <c:v>9.1821609195402498</c:v>
                </c:pt>
                <c:pt idx="66">
                  <c:v>10.103149407215279</c:v>
                </c:pt>
                <c:pt idx="67">
                  <c:v>11.133145917882413</c:v>
                </c:pt>
                <c:pt idx="68">
                  <c:v>12.285178041027805</c:v>
                </c:pt>
                <c:pt idx="69">
                  <c:v>8.5570647739951102</c:v>
                </c:pt>
                <c:pt idx="70">
                  <c:v>9.4661154979499109</c:v>
                </c:pt>
                <c:pt idx="71">
                  <c:v>10.483534635694326</c:v>
                </c:pt>
                <c:pt idx="72">
                  <c:v>11.622563197878005</c:v>
                </c:pt>
                <c:pt idx="73">
                  <c:v>12.898121627163821</c:v>
                </c:pt>
                <c:pt idx="74">
                  <c:v>14.327024572582229</c:v>
                </c:pt>
                <c:pt idx="75">
                  <c:v>15.928223863709093</c:v>
                </c:pt>
                <c:pt idx="76">
                  <c:v>17.723083370024909</c:v>
                </c:pt>
                <c:pt idx="77">
                  <c:v>19.73568992872028</c:v>
                </c:pt>
                <c:pt idx="78">
                  <c:v>21.993205087271082</c:v>
                </c:pt>
                <c:pt idx="79">
                  <c:v>24.526263044532392</c:v>
                </c:pt>
                <c:pt idx="80">
                  <c:v>9.1231402987488401</c:v>
                </c:pt>
                <c:pt idx="81">
                  <c:v>10.187222703136623</c:v>
                </c:pt>
                <c:pt idx="82">
                  <c:v>11.382334359369858</c:v>
                </c:pt>
                <c:pt idx="83">
                  <c:v>12.725028555398104</c:v>
                </c:pt>
                <c:pt idx="84">
                  <c:v>14.233991945487553</c:v>
                </c:pt>
                <c:pt idx="85">
                  <c:v>15.930323273734627</c:v>
                </c:pt>
                <c:pt idx="86">
                  <c:v>17.83784894226374</c:v>
                </c:pt>
                <c:pt idx="87">
                  <c:v>19.983480336817159</c:v>
                </c:pt>
                <c:pt idx="88">
                  <c:v>22.397618482850813</c:v>
                </c:pt>
                <c:pt idx="89">
                  <c:v>25.114612354945457</c:v>
                </c:pt>
                <c:pt idx="90">
                  <c:v>23.856538368110154</c:v>
                </c:pt>
                <c:pt idx="91">
                  <c:v>26.773021741136599</c:v>
                </c:pt>
                <c:pt idx="92">
                  <c:v>30.057968932653012</c:v>
                </c:pt>
                <c:pt idx="93">
                  <c:v>33.758858201027458</c:v>
                </c:pt>
                <c:pt idx="94">
                  <c:v>37.929376459712728</c:v>
                </c:pt>
                <c:pt idx="95">
                  <c:v>42.630240382877268</c:v>
                </c:pt>
                <c:pt idx="96">
                  <c:v>47.930127106777967</c:v>
                </c:pt>
                <c:pt idx="97">
                  <c:v>53.906729265961523</c:v>
                </c:pt>
                <c:pt idx="98">
                  <c:v>60.647951098421046</c:v>
                </c:pt>
                <c:pt idx="99">
                  <c:v>48.357303095684401</c:v>
                </c:pt>
                <c:pt idx="100">
                  <c:v>6.8047026209714954</c:v>
                </c:pt>
                <c:pt idx="101">
                  <c:v>7.6625236272839041</c:v>
                </c:pt>
                <c:pt idx="102">
                  <c:v>8.6309014263694461</c:v>
                </c:pt>
                <c:pt idx="103">
                  <c:v>9.7243005123867921</c:v>
                </c:pt>
                <c:pt idx="104">
                  <c:v>10.959099744536296</c:v>
                </c:pt>
                <c:pt idx="105">
                  <c:v>12.35384804993139</c:v>
                </c:pt>
                <c:pt idx="106">
                  <c:v>13.929554540989619</c:v>
                </c:pt>
                <c:pt idx="107">
                  <c:v>15.710017708842122</c:v>
                </c:pt>
                <c:pt idx="108">
                  <c:v>17.722198989147646</c:v>
                </c:pt>
                <c:pt idx="109">
                  <c:v>19.996646718469652</c:v>
                </c:pt>
                <c:pt idx="110">
                  <c:v>22.567977319972705</c:v>
                </c:pt>
                <c:pt idx="111">
                  <c:v>25.475421490205537</c:v>
                </c:pt>
                <c:pt idx="112">
                  <c:v>28.763444219625178</c:v>
                </c:pt>
                <c:pt idx="113">
                  <c:v>32.482448685876697</c:v>
                </c:pt>
                <c:pt idx="114">
                  <c:v>36.689575430705666</c:v>
                </c:pt>
                <c:pt idx="115">
                  <c:v>41.449609791538293</c:v>
                </c:pt>
                <c:pt idx="116">
                  <c:v>46.836012333165534</c:v>
                </c:pt>
                <c:pt idx="117">
                  <c:v>52.932089043144124</c:v>
                </c:pt>
                <c:pt idx="118">
                  <c:v>59.832320350099678</c:v>
                </c:pt>
                <c:pt idx="119">
                  <c:v>67.643870635353665</c:v>
                </c:pt>
                <c:pt idx="120">
                  <c:v>4.7805189299230175</c:v>
                </c:pt>
                <c:pt idx="121">
                  <c:v>5.406470403688231</c:v>
                </c:pt>
                <c:pt idx="122">
                  <c:v>6.1153756233165417</c:v>
                </c:pt>
                <c:pt idx="123">
                  <c:v>6.9183309571261962</c:v>
                </c:pt>
                <c:pt idx="124">
                  <c:v>7.8279283889545059</c:v>
                </c:pt>
                <c:pt idx="125">
                  <c:v>8.858458387279013</c:v>
                </c:pt>
                <c:pt idx="126">
                  <c:v>10.026140441680106</c:v>
                </c:pt>
                <c:pt idx="127">
                  <c:v>11.349385057727638</c:v>
                </c:pt>
                <c:pt idx="128">
                  <c:v>12.849091522995952</c:v>
                </c:pt>
                <c:pt idx="129">
                  <c:v>14.548986350568521</c:v>
                </c:pt>
                <c:pt idx="130">
                  <c:v>16.47600798206599</c:v>
                </c:pt>
                <c:pt idx="131">
                  <c:v>18.660744101287463</c:v>
                </c:pt>
                <c:pt idx="132">
                  <c:v>21.13792878494197</c:v>
                </c:pt>
                <c:pt idx="133">
                  <c:v>23.94700771341379</c:v>
                </c:pt>
                <c:pt idx="134">
                  <c:v>27.132780798852</c:v>
                </c:pt>
                <c:pt idx="135">
                  <c:v>30.746132879237791</c:v>
                </c:pt>
                <c:pt idx="136">
                  <c:v>34.84486459726476</c:v>
                </c:pt>
                <c:pt idx="137">
                  <c:v>39.494637256704692</c:v>
                </c:pt>
                <c:pt idx="138">
                  <c:v>44.770047354718429</c:v>
                </c:pt>
                <c:pt idx="139">
                  <c:v>50.755848658549034</c:v>
                </c:pt>
                <c:pt idx="140">
                  <c:v>42.366833464220072</c:v>
                </c:pt>
                <c:pt idx="141">
                  <c:v>6.0052351854889778</c:v>
                </c:pt>
                <c:pt idx="142">
                  <c:v>6.810365530335071</c:v>
                </c:pt>
                <c:pt idx="143">
                  <c:v>7.7242508714861851</c:v>
                </c:pt>
                <c:pt idx="144">
                  <c:v>8.7616729127188613</c:v>
                </c:pt>
                <c:pt idx="145">
                  <c:v>9.9394330707847729</c:v>
                </c:pt>
                <c:pt idx="146">
                  <c:v>8.4283229395132775</c:v>
                </c:pt>
                <c:pt idx="147">
                  <c:v>9.5631560020568642</c:v>
                </c:pt>
                <c:pt idx="148">
                  <c:v>10.851828938749108</c:v>
                </c:pt>
                <c:pt idx="149">
                  <c:v>12.315315530853892</c:v>
                </c:pt>
                <c:pt idx="150">
                  <c:v>13.977463008832444</c:v>
                </c:pt>
                <c:pt idx="151">
                  <c:v>15.865387397940411</c:v>
                </c:pt>
                <c:pt idx="152">
                  <c:v>18.009923462206952</c:v>
                </c:pt>
                <c:pt idx="153">
                  <c:v>20.446136812252803</c:v>
                </c:pt>
                <c:pt idx="154">
                  <c:v>23.21390679387272</c:v>
                </c:pt>
                <c:pt idx="155">
                  <c:v>26.358589972310821</c:v>
                </c:pt>
                <c:pt idx="156">
                  <c:v>29.931775392166482</c:v>
                </c:pt>
                <c:pt idx="157">
                  <c:v>33.992144348222958</c:v>
                </c:pt>
                <c:pt idx="158">
                  <c:v>38.606449174797184</c:v>
                </c:pt>
                <c:pt idx="159">
                  <c:v>43.850627580803518</c:v>
                </c:pt>
                <c:pt idx="160">
                  <c:v>3.1131919599494573</c:v>
                </c:pt>
                <c:pt idx="161">
                  <c:v>3.5366294326369379</c:v>
                </c:pt>
                <c:pt idx="162">
                  <c:v>4.0179662564278926</c:v>
                </c:pt>
                <c:pt idx="163">
                  <c:v>4.5651555668683015</c:v>
                </c:pt>
                <c:pt idx="164">
                  <c:v>5.1872473178512664</c:v>
                </c:pt>
                <c:pt idx="165">
                  <c:v>5.8945400788494551</c:v>
                </c:pt>
                <c:pt idx="166">
                  <c:v>6.6987539069375535</c:v>
                </c:pt>
                <c:pt idx="167">
                  <c:v>7.6132272278581681</c:v>
                </c:pt>
                <c:pt idx="168">
                  <c:v>8.6531410699778366</c:v>
                </c:pt>
                <c:pt idx="169">
                  <c:v>9.8357744618830054</c:v>
                </c:pt>
                <c:pt idx="170">
                  <c:v>11.180795336615461</c:v>
                </c:pt>
                <c:pt idx="171">
                  <c:v>12.710591892307582</c:v>
                </c:pt>
                <c:pt idx="172">
                  <c:v>14.450650050703624</c:v>
                </c:pt>
                <c:pt idx="173">
                  <c:v>16.429983443666384</c:v>
                </c:pt>
                <c:pt idx="174">
                  <c:v>18.681623256868146</c:v>
                </c:pt>
                <c:pt idx="175">
                  <c:v>21.243176284962122</c:v>
                </c:pt>
                <c:pt idx="176">
                  <c:v>24.157460721318468</c:v>
                </c:pt>
                <c:pt idx="177">
                  <c:v>27.473230538070847</c:v>
                </c:pt>
                <c:pt idx="178">
                  <c:v>31.246000831776144</c:v>
                </c:pt>
                <c:pt idx="179">
                  <c:v>35.538988242705933</c:v>
                </c:pt>
                <c:pt idx="180">
                  <c:v>6.7373637552705672</c:v>
                </c:pt>
                <c:pt idx="181">
                  <c:v>7.6639279418386019</c:v>
                </c:pt>
                <c:pt idx="182">
                  <c:v>8.7184188695503817</c:v>
                </c:pt>
                <c:pt idx="183">
                  <c:v>9.918560036715629</c:v>
                </c:pt>
                <c:pt idx="184">
                  <c:v>11.284538024799263</c:v>
                </c:pt>
                <c:pt idx="185">
                  <c:v>12.839345753550285</c:v>
                </c:pt>
                <c:pt idx="186">
                  <c:v>14.60917369304722</c:v>
                </c:pt>
                <c:pt idx="187">
                  <c:v>16.623855748281077</c:v>
                </c:pt>
                <c:pt idx="188">
                  <c:v>18.917377474305923</c:v>
                </c:pt>
                <c:pt idx="189">
                  <c:v>21.528455354903361</c:v>
                </c:pt>
                <c:pt idx="190">
                  <c:v>24.5011971037957</c:v>
                </c:pt>
                <c:pt idx="191">
                  <c:v>21.687218141576871</c:v>
                </c:pt>
                <c:pt idx="192">
                  <c:v>24.684392634161402</c:v>
                </c:pt>
                <c:pt idx="193">
                  <c:v>28.097179519392018</c:v>
                </c:pt>
                <c:pt idx="194">
                  <c:v>31.983385278357083</c:v>
                </c:pt>
                <c:pt idx="195">
                  <c:v>36.408878460729305</c:v>
                </c:pt>
                <c:pt idx="196">
                  <c:v>41.448716854373636</c:v>
                </c:pt>
                <c:pt idx="197">
                  <c:v>47.188432602139457</c:v>
                </c:pt>
                <c:pt idx="198">
                  <c:v>53.725497444440499</c:v>
                </c:pt>
                <c:pt idx="199">
                  <c:v>61.170993386454171</c:v>
                </c:pt>
                <c:pt idx="200">
                  <c:v>5.8042931373960975</c:v>
                </c:pt>
                <c:pt idx="201">
                  <c:v>6.6092795684994012</c:v>
                </c:pt>
                <c:pt idx="202">
                  <c:v>7.5262461483978758</c:v>
                </c:pt>
                <c:pt idx="203">
                  <c:v>8.5708126833220888</c:v>
                </c:pt>
                <c:pt idx="204">
                  <c:v>9.7607831291571543</c:v>
                </c:pt>
                <c:pt idx="205">
                  <c:v>11.1164516945641</c:v>
                </c:pt>
                <c:pt idx="206">
                  <c:v>12.660951932499444</c:v>
                </c:pt>
                <c:pt idx="207">
                  <c:v>14.420654868845975</c:v>
                </c:pt>
                <c:pt idx="208">
                  <c:v>16.425623069460716</c:v>
                </c:pt>
                <c:pt idx="209">
                  <c:v>18.710128519912626</c:v>
                </c:pt>
                <c:pt idx="210">
                  <c:v>21.313243302545171</c:v>
                </c:pt>
                <c:pt idx="211">
                  <c:v>24.279513322687844</c:v>
                </c:pt>
                <c:pt idx="212">
                  <c:v>27.659726782039534</c:v>
                </c:pt>
                <c:pt idx="213">
                  <c:v>31.511790747782918</c:v>
                </c:pt>
                <c:pt idx="214">
                  <c:v>35.901731049773467</c:v>
                </c:pt>
                <c:pt idx="215">
                  <c:v>40.904832888193773</c:v>
                </c:pt>
                <c:pt idx="216">
                  <c:v>46.606941988060079</c:v>
                </c:pt>
                <c:pt idx="217">
                  <c:v>53.10594893794633</c:v>
                </c:pt>
                <c:pt idx="218">
                  <c:v>60.513482547383077</c:v>
                </c:pt>
                <c:pt idx="219">
                  <c:v>68.95684170669287</c:v>
                </c:pt>
                <c:pt idx="220">
                  <c:v>7.8581199398593435</c:v>
                </c:pt>
                <c:pt idx="221">
                  <c:v>8.9552117265874749</c:v>
                </c:pt>
                <c:pt idx="222">
                  <c:v>10.205841456734888</c:v>
                </c:pt>
                <c:pt idx="223">
                  <c:v>11.631544155044555</c:v>
                </c:pt>
                <c:pt idx="224">
                  <c:v>13.256881434217604</c:v>
                </c:pt>
                <c:pt idx="225">
                  <c:v>15.109867653506274</c:v>
                </c:pt>
                <c:pt idx="226">
                  <c:v>17.222456186302878</c:v>
                </c:pt>
                <c:pt idx="227">
                  <c:v>19.631094288632593</c:v>
                </c:pt>
                <c:pt idx="228">
                  <c:v>22.377356261951803</c:v>
                </c:pt>
                <c:pt idx="229">
                  <c:v>25.508665975383412</c:v>
                </c:pt>
                <c:pt idx="230">
                  <c:v>29.079121378634451</c:v>
                </c:pt>
                <c:pt idx="231">
                  <c:v>33.150435424924581</c:v>
                </c:pt>
                <c:pt idx="232">
                  <c:v>37.793009864805477</c:v>
                </c:pt>
                <c:pt idx="233">
                  <c:v>43.087160702747774</c:v>
                </c:pt>
                <c:pt idx="234">
                  <c:v>49.124516769903465</c:v>
                </c:pt>
                <c:pt idx="235">
                  <c:v>56.009615905447617</c:v>
                </c:pt>
                <c:pt idx="236">
                  <c:v>51.165792084814143</c:v>
                </c:pt>
                <c:pt idx="237">
                  <c:v>58.34066786933159</c:v>
                </c:pt>
                <c:pt idx="238">
                  <c:v>66.523730944485237</c:v>
                </c:pt>
                <c:pt idx="239">
                  <c:v>75.856916288801855</c:v>
                </c:pt>
                <c:pt idx="240">
                  <c:v>4.3251087902375698</c:v>
                </c:pt>
                <c:pt idx="241">
                  <c:v>4.9322152935612387</c:v>
                </c:pt>
                <c:pt idx="242">
                  <c:v>5.6247087457862666</c:v>
                </c:pt>
                <c:pt idx="243">
                  <c:v>6.4146203839015055</c:v>
                </c:pt>
                <c:pt idx="244">
                  <c:v>7.3156795438281348</c:v>
                </c:pt>
                <c:pt idx="245">
                  <c:v>8.3435537085054161</c:v>
                </c:pt>
                <c:pt idx="246">
                  <c:v>9.5161225396595057</c:v>
                </c:pt>
                <c:pt idx="247">
                  <c:v>10.853790710945049</c:v>
                </c:pt>
                <c:pt idx="248">
                  <c:v>12.379845044008814</c:v>
                </c:pt>
                <c:pt idx="249">
                  <c:v>14.120862230073945</c:v>
                </c:pt>
                <c:pt idx="250">
                  <c:v>16.107174311711134</c:v>
                </c:pt>
                <c:pt idx="251">
                  <c:v>18.37340011834722</c:v>
                </c:pt>
                <c:pt idx="252">
                  <c:v>20.959052012811071</c:v>
                </c:pt>
                <c:pt idx="253">
                  <c:v>23.909228635450759</c:v>
                </c:pt>
                <c:pt idx="254">
                  <c:v>27.275405850634016</c:v>
                </c:pt>
                <c:pt idx="255">
                  <c:v>31.116339834679849</c:v>
                </c:pt>
                <c:pt idx="256">
                  <c:v>35.499098225216244</c:v>
                </c:pt>
                <c:pt idx="257">
                  <c:v>40.500237514750509</c:v>
                </c:pt>
                <c:pt idx="258">
                  <c:v>46.207147456019982</c:v>
                </c:pt>
                <c:pt idx="259">
                  <c:v>52.719586199328731</c:v>
                </c:pt>
                <c:pt idx="260">
                  <c:v>3.0075716627489344</c:v>
                </c:pt>
                <c:pt idx="261">
                  <c:v>3.4316345613476757</c:v>
                </c:pt>
                <c:pt idx="262">
                  <c:v>3.9155885832816892</c:v>
                </c:pt>
                <c:pt idx="263">
                  <c:v>4.4679052707848141</c:v>
                </c:pt>
                <c:pt idx="264">
                  <c:v>5.0982561789907956</c:v>
                </c:pt>
                <c:pt idx="265">
                  <c:v>5.8176830890715534</c:v>
                </c:pt>
                <c:pt idx="266">
                  <c:v>6.6387923953651189</c:v>
                </c:pt>
                <c:pt idx="267">
                  <c:v>7.5759771038096559</c:v>
                </c:pt>
                <c:pt idx="268">
                  <c:v>8.6456703683023512</c:v>
                </c:pt>
                <c:pt idx="269">
                  <c:v>9.8666350506308209</c:v>
                </c:pt>
                <c:pt idx="270">
                  <c:v>11.260294428325183</c:v>
                </c:pt>
                <c:pt idx="271">
                  <c:v>12.851109904518351</c:v>
                </c:pt>
                <c:pt idx="272">
                  <c:v>14.66701240766834</c:v>
                </c:pt>
                <c:pt idx="273">
                  <c:v>16.73989512163481</c:v>
                </c:pt>
                <c:pt idx="274">
                  <c:v>19.106176275075899</c:v>
                </c:pt>
                <c:pt idx="275">
                  <c:v>21.80744196282955</c:v>
                </c:pt>
                <c:pt idx="276">
                  <c:v>24.891180393021514</c:v>
                </c:pt>
                <c:pt idx="277">
                  <c:v>28.411620577425666</c:v>
                </c:pt>
                <c:pt idx="278">
                  <c:v>32.4306903380294</c:v>
                </c:pt>
                <c:pt idx="279">
                  <c:v>37.019110622908578</c:v>
                </c:pt>
                <c:pt idx="280">
                  <c:v>5.2822056933993995</c:v>
                </c:pt>
                <c:pt idx="281">
                  <c:v>6.0298162929170358</c:v>
                </c:pt>
                <c:pt idx="282">
                  <c:v>6.8833878210475747</c:v>
                </c:pt>
                <c:pt idx="283">
                  <c:v>7.8579581913919077</c:v>
                </c:pt>
                <c:pt idx="284">
                  <c:v>8.9707021291532119</c:v>
                </c:pt>
                <c:pt idx="285">
                  <c:v>10.241235154888999</c:v>
                </c:pt>
                <c:pt idx="286">
                  <c:v>11.6919608606562</c:v>
                </c:pt>
                <c:pt idx="287">
                  <c:v>10.933366077868698</c:v>
                </c:pt>
                <c:pt idx="288">
                  <c:v>12.482653932178483</c:v>
                </c:pt>
                <c:pt idx="289">
                  <c:v>14.251772668207645</c:v>
                </c:pt>
                <c:pt idx="290">
                  <c:v>16.2719534490003</c:v>
                </c:pt>
                <c:pt idx="291">
                  <c:v>18.578869641546998</c:v>
                </c:pt>
                <c:pt idx="292">
                  <c:v>21.213269360782814</c:v>
                </c:pt>
                <c:pt idx="293">
                  <c:v>24.221698178702159</c:v>
                </c:pt>
                <c:pt idx="294">
                  <c:v>27.657324863829274</c:v>
                </c:pt>
                <c:pt idx="295">
                  <c:v>31.580884853696528</c:v>
                </c:pt>
                <c:pt idx="296">
                  <c:v>36.061758263049107</c:v>
                </c:pt>
                <c:pt idx="297">
                  <c:v>41.179201630794218</c:v>
                </c:pt>
                <c:pt idx="298">
                  <c:v>47.023755352203146</c:v>
                </c:pt>
              </c:numCache>
            </c:numRef>
          </c:val>
        </c:ser>
        <c:ser>
          <c:idx val="3"/>
          <c:order val="3"/>
          <c:tx>
            <c:strRef>
              <c:f>리서치연구!$AM$1</c:f>
              <c:strCache>
                <c:ptCount val="1"/>
                <c:pt idx="0">
                  <c:v>4번째</c:v>
                </c:pt>
              </c:strCache>
            </c:strRef>
          </c:tx>
          <c:marker>
            <c:symbol val="none"/>
          </c:marker>
          <c:val>
            <c:numRef>
              <c:f>리서치연구!$AM$2:$AM$300</c:f>
              <c:numCache>
                <c:formatCode>_-* #,##0_-;\-* #,##0_-;_-* "-"_-;_-@_-</c:formatCode>
                <c:ptCount val="299"/>
                <c:pt idx="69">
                  <c:v>15.220253203710715</c:v>
                </c:pt>
                <c:pt idx="70">
                  <c:v>8.7088762250024896</c:v>
                </c:pt>
                <c:pt idx="71">
                  <c:v>6.6442694059421195</c:v>
                </c:pt>
                <c:pt idx="72">
                  <c:v>5.702837062264023</c:v>
                </c:pt>
                <c:pt idx="73">
                  <c:v>5.2211895910780672</c:v>
                </c:pt>
                <c:pt idx="74">
                  <c:v>4.9794655543004192</c:v>
                </c:pt>
                <c:pt idx="75">
                  <c:v>4.8846833439128385</c:v>
                </c:pt>
                <c:pt idx="76">
                  <c:v>4.8915990755143737</c:v>
                </c:pt>
                <c:pt idx="77">
                  <c:v>4.9763462195743067</c:v>
                </c:pt>
                <c:pt idx="78">
                  <c:v>5.1259124087591257</c:v>
                </c:pt>
                <c:pt idx="79">
                  <c:v>5.3333779821267315</c:v>
                </c:pt>
                <c:pt idx="80">
                  <c:v>5.5955581542286597</c:v>
                </c:pt>
                <c:pt idx="81">
                  <c:v>5.911757616395044</c:v>
                </c:pt>
                <c:pt idx="82">
                  <c:v>6.283084615361803</c:v>
                </c:pt>
                <c:pt idx="83">
                  <c:v>6.7120669056152984</c:v>
                </c:pt>
                <c:pt idx="84">
                  <c:v>7.2024412481845435</c:v>
                </c:pt>
                <c:pt idx="85">
                  <c:v>7.7590490294349248</c:v>
                </c:pt>
                <c:pt idx="86">
                  <c:v>8.3878010940262246</c:v>
                </c:pt>
                <c:pt idx="87">
                  <c:v>9.0956910258464418</c:v>
                </c:pt>
                <c:pt idx="88">
                  <c:v>6.5938967136150319</c:v>
                </c:pt>
                <c:pt idx="89">
                  <c:v>7.1884014016968552</c:v>
                </c:pt>
                <c:pt idx="90">
                  <c:v>7.8544134803158832</c:v>
                </c:pt>
                <c:pt idx="91">
                  <c:v>8.6000057270670389</c:v>
                </c:pt>
                <c:pt idx="92">
                  <c:v>9.4343230412762988</c:v>
                </c:pt>
                <c:pt idx="93">
                  <c:v>10.367704728950422</c:v>
                </c:pt>
                <c:pt idx="94">
                  <c:v>11.411825567415301</c:v>
                </c:pt>
                <c:pt idx="95">
                  <c:v>12.5798573547531</c:v>
                </c:pt>
                <c:pt idx="96">
                  <c:v>13.886653083260653</c:v>
                </c:pt>
                <c:pt idx="97">
                  <c:v>15.348956304884497</c:v>
                </c:pt>
                <c:pt idx="98">
                  <c:v>16.985638699924447</c:v>
                </c:pt>
                <c:pt idx="99">
                  <c:v>13.332494083258799</c:v>
                </c:pt>
                <c:pt idx="100">
                  <c:v>14.786296793299581</c:v>
                </c:pt>
                <c:pt idx="101">
                  <c:v>16.414842441959816</c:v>
                </c:pt>
                <c:pt idx="102">
                  <c:v>18.23970986049499</c:v>
                </c:pt>
                <c:pt idx="103">
                  <c:v>20.285227060274366</c:v>
                </c:pt>
                <c:pt idx="104">
                  <c:v>22.578825628037368</c:v>
                </c:pt>
                <c:pt idx="105">
                  <c:v>25.151441721492986</c:v>
                </c:pt>
                <c:pt idx="106">
                  <c:v>28.037969810674131</c:v>
                </c:pt>
                <c:pt idx="107">
                  <c:v>31.277776137181228</c:v>
                </c:pt>
                <c:pt idx="108">
                  <c:v>6.9830559600582669</c:v>
                </c:pt>
                <c:pt idx="109">
                  <c:v>7.8001220882144331</c:v>
                </c:pt>
                <c:pt idx="110">
                  <c:v>8.7180705400643461</c:v>
                </c:pt>
                <c:pt idx="111">
                  <c:v>9.7496777985696976</c:v>
                </c:pt>
                <c:pt idx="112">
                  <c:v>10.909370738284256</c:v>
                </c:pt>
                <c:pt idx="113">
                  <c:v>12.213442714751318</c:v>
                </c:pt>
                <c:pt idx="114">
                  <c:v>13.680298276735131</c:v>
                </c:pt>
                <c:pt idx="115">
                  <c:v>15.330730325088185</c:v>
                </c:pt>
                <c:pt idx="116">
                  <c:v>17.188234057013705</c:v>
                </c:pt>
                <c:pt idx="117">
                  <c:v>19.279362619186067</c:v>
                </c:pt>
                <c:pt idx="118">
                  <c:v>18.430202788298541</c:v>
                </c:pt>
                <c:pt idx="119">
                  <c:v>20.689740112999115</c:v>
                </c:pt>
                <c:pt idx="120">
                  <c:v>23.235463395085493</c:v>
                </c:pt>
                <c:pt idx="121">
                  <c:v>26.104334857378291</c:v>
                </c:pt>
                <c:pt idx="122">
                  <c:v>29.338160689324138</c:v>
                </c:pt>
                <c:pt idx="123">
                  <c:v>32.984232975353351</c:v>
                </c:pt>
                <c:pt idx="124">
                  <c:v>37.096057468228885</c:v>
                </c:pt>
                <c:pt idx="125">
                  <c:v>41.734178773355744</c:v>
                </c:pt>
                <c:pt idx="126">
                  <c:v>46.967116078262258</c:v>
                </c:pt>
                <c:pt idx="127">
                  <c:v>52.872424343503603</c:v>
                </c:pt>
                <c:pt idx="128">
                  <c:v>7.4422372370444254</c:v>
                </c:pt>
                <c:pt idx="129">
                  <c:v>8.3828669587725333</c:v>
                </c:pt>
                <c:pt idx="130">
                  <c:v>9.4450112435198168</c:v>
                </c:pt>
                <c:pt idx="131">
                  <c:v>10.644602930411464</c:v>
                </c:pt>
                <c:pt idx="132">
                  <c:v>11.999687865783976</c:v>
                </c:pt>
                <c:pt idx="133">
                  <c:v>13.530707681846504</c:v>
                </c:pt>
                <c:pt idx="134">
                  <c:v>15.260820703183253</c:v>
                </c:pt>
                <c:pt idx="135">
                  <c:v>17.216266154486412</c:v>
                </c:pt>
                <c:pt idx="136">
                  <c:v>19.42677754867174</c:v>
                </c:pt>
                <c:pt idx="137">
                  <c:v>21.926051937027225</c:v>
                </c:pt>
                <c:pt idx="138">
                  <c:v>24.752282615593458</c:v>
                </c:pt>
                <c:pt idx="139">
                  <c:v>27.948763919725138</c:v>
                </c:pt>
                <c:pt idx="140">
                  <c:v>31.564577918985222</c:v>
                </c:pt>
                <c:pt idx="141">
                  <c:v>35.655374166807313</c:v>
                </c:pt>
                <c:pt idx="142">
                  <c:v>40.284255186076663</c:v>
                </c:pt>
                <c:pt idx="143">
                  <c:v>45.522782108363828</c:v>
                </c:pt>
                <c:pt idx="144">
                  <c:v>51.452116859958409</c:v>
                </c:pt>
                <c:pt idx="145">
                  <c:v>58.16431953506423</c:v>
                </c:pt>
                <c:pt idx="146">
                  <c:v>49.152871505838462</c:v>
                </c:pt>
                <c:pt idx="147">
                  <c:v>55.58458799135159</c:v>
                </c:pt>
                <c:pt idx="148">
                  <c:v>6.286851061059461</c:v>
                </c:pt>
                <c:pt idx="149">
                  <c:v>7.1118647124020082</c:v>
                </c:pt>
                <c:pt idx="150">
                  <c:v>8.0464376141776679</c:v>
                </c:pt>
                <c:pt idx="151">
                  <c:v>9.1052532918283902</c:v>
                </c:pt>
                <c:pt idx="152">
                  <c:v>10.304977974833431</c:v>
                </c:pt>
                <c:pt idx="153">
                  <c:v>11.664529998338539</c:v>
                </c:pt>
                <c:pt idx="154">
                  <c:v>13.205386005852105</c:v>
                </c:pt>
                <c:pt idx="155">
                  <c:v>14.951929003467852</c:v>
                </c:pt>
                <c:pt idx="156">
                  <c:v>16.931844012006035</c:v>
                </c:pt>
                <c:pt idx="157">
                  <c:v>19.176567855640638</c:v>
                </c:pt>
                <c:pt idx="158">
                  <c:v>21.721800527351721</c:v>
                </c:pt>
                <c:pt idx="159">
                  <c:v>24.608086598120938</c:v>
                </c:pt>
                <c:pt idx="160">
                  <c:v>27.881476305501831</c:v>
                </c:pt>
                <c:pt idx="161">
                  <c:v>31.594277287786461</c:v>
                </c:pt>
                <c:pt idx="162">
                  <c:v>35.805909444946032</c:v>
                </c:pt>
                <c:pt idx="163">
                  <c:v>40.583877132468928</c:v>
                </c:pt>
                <c:pt idx="164">
                  <c:v>46.00487485835054</c:v>
                </c:pt>
                <c:pt idx="165">
                  <c:v>52.156044890070319</c:v>
                </c:pt>
                <c:pt idx="166">
                  <c:v>59.136407725324091</c:v>
                </c:pt>
                <c:pt idx="167">
                  <c:v>67.05848928075936</c:v>
                </c:pt>
                <c:pt idx="168">
                  <c:v>56.474858131142561</c:v>
                </c:pt>
                <c:pt idx="169">
                  <c:v>6.405430054184758</c:v>
                </c:pt>
                <c:pt idx="170">
                  <c:v>7.2658641463704887</c:v>
                </c:pt>
                <c:pt idx="171">
                  <c:v>8.2427331589359554</c:v>
                </c:pt>
                <c:pt idx="172">
                  <c:v>9.3518895898626084</c:v>
                </c:pt>
                <c:pt idx="173">
                  <c:v>10.611355457342055</c:v>
                </c:pt>
                <c:pt idx="174">
                  <c:v>12.041620548063294</c:v>
                </c:pt>
                <c:pt idx="175">
                  <c:v>13.665981827961971</c:v>
                </c:pt>
                <c:pt idx="176">
                  <c:v>15.510929716295211</c:v>
                </c:pt>
                <c:pt idx="177">
                  <c:v>17.606587715926992</c:v>
                </c:pt>
                <c:pt idx="178">
                  <c:v>19.987212795076228</c:v>
                </c:pt>
                <c:pt idx="179">
                  <c:v>22.691764943905941</c:v>
                </c:pt>
                <c:pt idx="180">
                  <c:v>25.764555500788692</c:v>
                </c:pt>
                <c:pt idx="181">
                  <c:v>29.255985177900818</c:v>
                </c:pt>
                <c:pt idx="182">
                  <c:v>33.223384236816301</c:v>
                </c:pt>
                <c:pt idx="183">
                  <c:v>37.73196899802393</c:v>
                </c:pt>
                <c:pt idx="184">
                  <c:v>42.855930843470311</c:v>
                </c:pt>
                <c:pt idx="185">
                  <c:v>48.67967612218019</c:v>
                </c:pt>
                <c:pt idx="186">
                  <c:v>55.299237934322157</c:v>
                </c:pt>
                <c:pt idx="187">
                  <c:v>62.823883692778764</c:v>
                </c:pt>
                <c:pt idx="188">
                  <c:v>4.4611216058454684</c:v>
                </c:pt>
                <c:pt idx="189">
                  <c:v>5.0689316077604696</c:v>
                </c:pt>
                <c:pt idx="190">
                  <c:v>5.759985566811844</c:v>
                </c:pt>
                <c:pt idx="191">
                  <c:v>5.0907098703168066</c:v>
                </c:pt>
                <c:pt idx="192">
                  <c:v>5.7855814402007377</c:v>
                </c:pt>
                <c:pt idx="193">
                  <c:v>6.5757729116664461</c:v>
                </c:pt>
                <c:pt idx="194">
                  <c:v>7.4744160454695932</c:v>
                </c:pt>
                <c:pt idx="195">
                  <c:v>8.4964585114276581</c:v>
                </c:pt>
                <c:pt idx="196">
                  <c:v>9.6589158377292108</c:v>
                </c:pt>
                <c:pt idx="197">
                  <c:v>10.98115842163986</c:v>
                </c:pt>
                <c:pt idx="198">
                  <c:v>12.48523849393913</c:v>
                </c:pt>
                <c:pt idx="199">
                  <c:v>14.196262613754985</c:v>
                </c:pt>
                <c:pt idx="200">
                  <c:v>16.142816050733217</c:v>
                </c:pt>
                <c:pt idx="201">
                  <c:v>18.357446301164792</c:v>
                </c:pt>
                <c:pt idx="202">
                  <c:v>20.877213999170337</c:v>
                </c:pt>
                <c:pt idx="203">
                  <c:v>23.744320640845167</c:v>
                </c:pt>
                <c:pt idx="204">
                  <c:v>27.006823858410005</c:v>
                </c:pt>
                <c:pt idx="205">
                  <c:v>30.719452485717351</c:v>
                </c:pt>
                <c:pt idx="206">
                  <c:v>34.944535371973565</c:v>
                </c:pt>
                <c:pt idx="207">
                  <c:v>39.753059856963162</c:v>
                </c:pt>
                <c:pt idx="208">
                  <c:v>5.6532347565378593</c:v>
                </c:pt>
                <c:pt idx="209">
                  <c:v>6.4318852022480737</c:v>
                </c:pt>
                <c:pt idx="210">
                  <c:v>7.3181960782273547</c:v>
                </c:pt>
                <c:pt idx="211">
                  <c:v>8.3271036764643434</c:v>
                </c:pt>
                <c:pt idx="212">
                  <c:v>9.4756227618102589</c:v>
                </c:pt>
                <c:pt idx="213">
                  <c:v>10.78313659319725</c:v>
                </c:pt>
                <c:pt idx="214">
                  <c:v>12.271727513343681</c:v>
                </c:pt>
                <c:pt idx="215">
                  <c:v>13.966553794526835</c:v>
                </c:pt>
                <c:pt idx="216">
                  <c:v>15.896279227036914</c:v>
                </c:pt>
                <c:pt idx="217">
                  <c:v>18.093562848428643</c:v>
                </c:pt>
                <c:pt idx="218">
                  <c:v>20.595617251515716</c:v>
                </c:pt>
                <c:pt idx="219">
                  <c:v>23.444845095308473</c:v>
                </c:pt>
                <c:pt idx="220">
                  <c:v>26.689564796429899</c:v>
                </c:pt>
                <c:pt idx="221">
                  <c:v>30.384837922534242</c:v>
                </c:pt>
                <c:pt idx="222">
                  <c:v>34.593412570799536</c:v>
                </c:pt>
                <c:pt idx="223">
                  <c:v>39.386799024378369</c:v>
                </c:pt>
                <c:pt idx="224">
                  <c:v>44.846496272817646</c:v>
                </c:pt>
                <c:pt idx="225">
                  <c:v>51.065390598903321</c:v>
                </c:pt>
                <c:pt idx="226">
                  <c:v>58.149350419809423</c:v>
                </c:pt>
                <c:pt idx="227">
                  <c:v>66.219044976954308</c:v>
                </c:pt>
                <c:pt idx="228">
                  <c:v>4.7132511472550371</c:v>
                </c:pt>
                <c:pt idx="229">
                  <c:v>5.3678159221684574</c:v>
                </c:pt>
                <c:pt idx="230">
                  <c:v>6.1135547484780073</c:v>
                </c:pt>
                <c:pt idx="231">
                  <c:v>6.9632011188618286</c:v>
                </c:pt>
                <c:pt idx="232">
                  <c:v>7.9312712061470991</c:v>
                </c:pt>
                <c:pt idx="233">
                  <c:v>9.0343139882681864</c:v>
                </c:pt>
                <c:pt idx="234">
                  <c:v>10.291196538929018</c:v>
                </c:pt>
                <c:pt idx="235">
                  <c:v>11.7234294372359</c:v>
                </c:pt>
                <c:pt idx="236">
                  <c:v>10.70041029373114</c:v>
                </c:pt>
                <c:pt idx="237">
                  <c:v>12.190593707463192</c:v>
                </c:pt>
                <c:pt idx="238">
                  <c:v>13.888866593015379</c:v>
                </c:pt>
                <c:pt idx="239">
                  <c:v>15.824357617782963</c:v>
                </c:pt>
                <c:pt idx="240">
                  <c:v>18.0302820032841</c:v>
                </c:pt>
                <c:pt idx="241">
                  <c:v>20.544516011106506</c:v>
                </c:pt>
                <c:pt idx="242">
                  <c:v>23.410252341653138</c:v>
                </c:pt>
                <c:pt idx="243">
                  <c:v>26.676747861573041</c:v>
                </c:pt>
                <c:pt idx="244">
                  <c:v>30.40017668901822</c:v>
                </c:pt>
                <c:pt idx="245">
                  <c:v>34.644603507444089</c:v>
                </c:pt>
                <c:pt idx="246">
                  <c:v>39.483094080931004</c:v>
                </c:pt>
                <c:pt idx="247">
                  <c:v>44.998982343898753</c:v>
                </c:pt>
                <c:pt idx="248">
                  <c:v>6.4109145222264479</c:v>
                </c:pt>
                <c:pt idx="249">
                  <c:v>7.3070633894021109</c:v>
                </c:pt>
                <c:pt idx="250">
                  <c:v>8.3287765977817561</c:v>
                </c:pt>
                <c:pt idx="251">
                  <c:v>9.4936856209316751</c:v>
                </c:pt>
                <c:pt idx="252">
                  <c:v>10.821902607373776</c:v>
                </c:pt>
                <c:pt idx="253">
                  <c:v>12.336370038315485</c:v>
                </c:pt>
                <c:pt idx="254">
                  <c:v>14.063259753868419</c:v>
                </c:pt>
                <c:pt idx="255">
                  <c:v>16.032428329087857</c:v>
                </c:pt>
                <c:pt idx="256">
                  <c:v>18.277936769860492</c:v>
                </c:pt>
                <c:pt idx="257">
                  <c:v>20.838643627574783</c:v>
                </c:pt>
                <c:pt idx="258">
                  <c:v>23.758881920535032</c:v>
                </c:pt>
                <c:pt idx="259">
                  <c:v>27.089231721967362</c:v>
                </c:pt>
                <c:pt idx="260">
                  <c:v>30.887401955187375</c:v>
                </c:pt>
                <c:pt idx="261">
                  <c:v>35.219236855719664</c:v>
                </c:pt>
                <c:pt idx="262">
                  <c:v>40.159864751768595</c:v>
                </c:pt>
                <c:pt idx="263">
                  <c:v>45.795009317141002</c:v>
                </c:pt>
                <c:pt idx="264">
                  <c:v>52.222486308730602</c:v>
                </c:pt>
                <c:pt idx="265">
                  <c:v>59.553912064493794</c:v>
                </c:pt>
                <c:pt idx="266">
                  <c:v>67.916653765169684</c:v>
                </c:pt>
                <c:pt idx="267">
                  <c:v>77.456055719724858</c:v>
                </c:pt>
                <c:pt idx="268">
                  <c:v>4.4168990397960179</c:v>
                </c:pt>
                <c:pt idx="269">
                  <c:v>5.0375855834752583</c:v>
                </c:pt>
                <c:pt idx="270">
                  <c:v>5.7456631453290425</c:v>
                </c:pt>
                <c:pt idx="271">
                  <c:v>6.5534581067949329</c:v>
                </c:pt>
                <c:pt idx="272">
                  <c:v>7.4750383419728204</c:v>
                </c:pt>
                <c:pt idx="273">
                  <c:v>8.5264596368624677</c:v>
                </c:pt>
                <c:pt idx="274">
                  <c:v>9.7260470266373726</c:v>
                </c:pt>
                <c:pt idx="275">
                  <c:v>11.094716005540965</c:v>
                </c:pt>
                <c:pt idx="276">
                  <c:v>12.656339267891672</c:v>
                </c:pt>
                <c:pt idx="277">
                  <c:v>14.438165442706721</c:v>
                </c:pt>
                <c:pt idx="278">
                  <c:v>16.471297202855972</c:v>
                </c:pt>
                <c:pt idx="279">
                  <c:v>18.791237178728476</c:v>
                </c:pt>
                <c:pt idx="280">
                  <c:v>21.43851130474528</c:v>
                </c:pt>
                <c:pt idx="281">
                  <c:v>24.459380595949522</c:v>
                </c:pt>
                <c:pt idx="282">
                  <c:v>27.906653915646558</c:v>
                </c:pt>
                <c:pt idx="283">
                  <c:v>31.84061608141543</c:v>
                </c:pt>
                <c:pt idx="284">
                  <c:v>36.330087697493468</c:v>
                </c:pt>
                <c:pt idx="285">
                  <c:v>41.453635432795657</c:v>
                </c:pt>
                <c:pt idx="286">
                  <c:v>47.300954127090257</c:v>
                </c:pt>
                <c:pt idx="287">
                  <c:v>44.208997102117337</c:v>
                </c:pt>
                <c:pt idx="288">
                  <c:v>3.15297031913832</c:v>
                </c:pt>
                <c:pt idx="289">
                  <c:v>3.5979896672263272</c:v>
                </c:pt>
                <c:pt idx="290">
                  <c:v>4.1059218549885346</c:v>
                </c:pt>
                <c:pt idx="291">
                  <c:v>4.6856743051007124</c:v>
                </c:pt>
                <c:pt idx="292">
                  <c:v>5.3474173540767138</c:v>
                </c:pt>
                <c:pt idx="293">
                  <c:v>6.1027635461367593</c:v>
                </c:pt>
                <c:pt idx="294">
                  <c:v>6.9649724125276133</c:v>
                </c:pt>
                <c:pt idx="295">
                  <c:v>7.9491843630893184</c:v>
                </c:pt>
                <c:pt idx="296">
                  <c:v>9.0726878335516048</c:v>
                </c:pt>
                <c:pt idx="297">
                  <c:v>10.355224422417493</c:v>
                </c:pt>
                <c:pt idx="298">
                  <c:v>11.819337425870398</c:v>
                </c:pt>
              </c:numCache>
            </c:numRef>
          </c:val>
        </c:ser>
        <c:ser>
          <c:idx val="4"/>
          <c:order val="4"/>
          <c:tx>
            <c:strRef>
              <c:f>리서치연구!$AU$1</c:f>
              <c:strCache>
                <c:ptCount val="1"/>
                <c:pt idx="0">
                  <c:v>5번째</c:v>
                </c:pt>
              </c:strCache>
            </c:strRef>
          </c:tx>
          <c:marker>
            <c:symbol val="none"/>
          </c:marker>
          <c:val>
            <c:numRef>
              <c:f>리서치연구!$AU$2:$AU$300</c:f>
              <c:numCache>
                <c:formatCode>_-* #,##0_-;\-* #,##0_-;_-* "-"_-;_-@_-</c:formatCode>
                <c:ptCount val="299"/>
                <c:pt idx="99">
                  <c:v>16.943300736206268</c:v>
                </c:pt>
                <c:pt idx="100">
                  <c:v>9.6984945891056711</c:v>
                </c:pt>
                <c:pt idx="101">
                  <c:v>7.4020894613113031</c:v>
                </c:pt>
                <c:pt idx="102">
                  <c:v>6.3556764069501028</c:v>
                </c:pt>
                <c:pt idx="103">
                  <c:v>5.821070234113713</c:v>
                </c:pt>
                <c:pt idx="104">
                  <c:v>5.5536374635342778</c:v>
                </c:pt>
                <c:pt idx="105">
                  <c:v>5.4499371587570575</c:v>
                </c:pt>
                <c:pt idx="106">
                  <c:v>5.4596537334671966</c:v>
                </c:pt>
                <c:pt idx="107">
                  <c:v>5.5562642296182796</c:v>
                </c:pt>
                <c:pt idx="108">
                  <c:v>5.7253289473684239</c:v>
                </c:pt>
                <c:pt idx="109">
                  <c:v>5.9591937015569014</c:v>
                </c:pt>
                <c:pt idx="110">
                  <c:v>6.2543668809918955</c:v>
                </c:pt>
                <c:pt idx="111">
                  <c:v>6.610134512681908</c:v>
                </c:pt>
                <c:pt idx="112">
                  <c:v>7.0277980306906551</c:v>
                </c:pt>
                <c:pt idx="113">
                  <c:v>7.5102481121898661</c:v>
                </c:pt>
                <c:pt idx="114">
                  <c:v>8.0617318019046014</c:v>
                </c:pt>
                <c:pt idx="115">
                  <c:v>8.6877379182909955</c:v>
                </c:pt>
                <c:pt idx="116">
                  <c:v>9.3949597008951233</c:v>
                </c:pt>
                <c:pt idx="117">
                  <c:v>10.191311622107994</c:v>
                </c:pt>
                <c:pt idx="118">
                  <c:v>6.3348498635122921</c:v>
                </c:pt>
                <c:pt idx="119">
                  <c:v>6.9083148234440062</c:v>
                </c:pt>
                <c:pt idx="120">
                  <c:v>7.5508910692100137</c:v>
                </c:pt>
                <c:pt idx="121">
                  <c:v>8.2704067527835949</c:v>
                </c:pt>
                <c:pt idx="122">
                  <c:v>9.0757307901581719</c:v>
                </c:pt>
                <c:pt idx="123">
                  <c:v>9.9768920734438176</c:v>
                </c:pt>
                <c:pt idx="124">
                  <c:v>10.985216960837047</c:v>
                </c:pt>
                <c:pt idx="125">
                  <c:v>12.113486722775594</c:v>
                </c:pt>
                <c:pt idx="126">
                  <c:v>13.376117044042863</c:v>
                </c:pt>
                <c:pt idx="127">
                  <c:v>14.789362098961712</c:v>
                </c:pt>
                <c:pt idx="128">
                  <c:v>16.371546149323954</c:v>
                </c:pt>
                <c:pt idx="129">
                  <c:v>18.143326077253455</c:v>
                </c:pt>
                <c:pt idx="130">
                  <c:v>20.127988770378863</c:v>
                </c:pt>
                <c:pt idx="131">
                  <c:v>22.351787835991189</c:v>
                </c:pt>
                <c:pt idx="132">
                  <c:v>24.844324745511909</c:v>
                </c:pt>
                <c:pt idx="133">
                  <c:v>27.638980212145714</c:v>
                </c:pt>
                <c:pt idx="134">
                  <c:v>30.773402395341524</c:v>
                </c:pt>
                <c:pt idx="135">
                  <c:v>34.290059419056462</c:v>
                </c:pt>
                <c:pt idx="136">
                  <c:v>38.236864701677383</c:v>
                </c:pt>
                <c:pt idx="137">
                  <c:v>42.667884740424874</c:v>
                </c:pt>
                <c:pt idx="138">
                  <c:v>11.911035072711751</c:v>
                </c:pt>
                <c:pt idx="139">
                  <c:v>13.308628338429465</c:v>
                </c:pt>
                <c:pt idx="140">
                  <c:v>14.87919351279708</c:v>
                </c:pt>
                <c:pt idx="141">
                  <c:v>16.644685842121394</c:v>
                </c:pt>
                <c:pt idx="142">
                  <c:v>18.629902471890063</c:v>
                </c:pt>
                <c:pt idx="143">
                  <c:v>20.862855269934975</c:v>
                </c:pt>
                <c:pt idx="144">
                  <c:v>23.375193123827199</c:v>
                </c:pt>
                <c:pt idx="145">
                  <c:v>26.202680333511253</c:v>
                </c:pt>
                <c:pt idx="146">
                  <c:v>21.963343778940978</c:v>
                </c:pt>
                <c:pt idx="147">
                  <c:v>24.642320507122569</c:v>
                </c:pt>
                <c:pt idx="148">
                  <c:v>23.690875864229771</c:v>
                </c:pt>
                <c:pt idx="149">
                  <c:v>26.602735225876149</c:v>
                </c:pt>
                <c:pt idx="150">
                  <c:v>29.884233414574528</c:v>
                </c:pt>
                <c:pt idx="151">
                  <c:v>33.583210917728024</c:v>
                </c:pt>
                <c:pt idx="152">
                  <c:v>37.753790086381549</c:v>
                </c:pt>
                <c:pt idx="153">
                  <c:v>42.457209154962463</c:v>
                </c:pt>
                <c:pt idx="154">
                  <c:v>47.762767989723571</c:v>
                </c:pt>
                <c:pt idx="155">
                  <c:v>53.748900644277022</c:v>
                </c:pt>
                <c:pt idx="156">
                  <c:v>60.504391848347986</c:v>
                </c:pt>
                <c:pt idx="157">
                  <c:v>68.129756883207605</c:v>
                </c:pt>
                <c:pt idx="158">
                  <c:v>4.7961754339071607</c:v>
                </c:pt>
                <c:pt idx="159">
                  <c:v>5.4037765677590759</c:v>
                </c:pt>
                <c:pt idx="160">
                  <c:v>6.0900363310418761</c:v>
                </c:pt>
                <c:pt idx="161">
                  <c:v>6.8652886931209851</c:v>
                </c:pt>
                <c:pt idx="162">
                  <c:v>7.7412406523141</c:v>
                </c:pt>
                <c:pt idx="163">
                  <c:v>8.7311563073656</c:v>
                </c:pt>
                <c:pt idx="164">
                  <c:v>9.8500657891265035</c:v>
                </c:pt>
                <c:pt idx="165">
                  <c:v>11.115002430955169</c:v>
                </c:pt>
                <c:pt idx="166">
                  <c:v>12.545272017954513</c:v>
                </c:pt>
                <c:pt idx="167">
                  <c:v>14.162758480123026</c:v>
                </c:pt>
                <c:pt idx="168">
                  <c:v>15.992270991552301</c:v>
                </c:pt>
                <c:pt idx="169">
                  <c:v>18.061938116893362</c:v>
                </c:pt>
                <c:pt idx="170">
                  <c:v>20.403655418754767</c:v>
                </c:pt>
                <c:pt idx="171">
                  <c:v>23.053593818369489</c:v>
                </c:pt>
                <c:pt idx="172">
                  <c:v>26.052777001442539</c:v>
                </c:pt>
                <c:pt idx="173">
                  <c:v>29.447737298265775</c:v>
                </c:pt>
                <c:pt idx="174">
                  <c:v>33.291260760973799</c:v>
                </c:pt>
                <c:pt idx="175">
                  <c:v>37.643233632864899</c:v>
                </c:pt>
                <c:pt idx="176">
                  <c:v>42.571604079675843</c:v>
                </c:pt>
                <c:pt idx="177">
                  <c:v>48.153474958650918</c:v>
                </c:pt>
                <c:pt idx="178">
                  <c:v>6.8095431962692645</c:v>
                </c:pt>
                <c:pt idx="179">
                  <c:v>7.7049403506056269</c:v>
                </c:pt>
                <c:pt idx="180">
                  <c:v>8.7194656135674951</c:v>
                </c:pt>
                <c:pt idx="181">
                  <c:v>9.8691130355044141</c:v>
                </c:pt>
                <c:pt idx="182">
                  <c:v>11.172039923521094</c:v>
                </c:pt>
                <c:pt idx="183">
                  <c:v>12.648861240563498</c:v>
                </c:pt>
                <c:pt idx="184">
                  <c:v>14.322984280884089</c:v>
                </c:pt>
                <c:pt idx="185">
                  <c:v>16.220989157239757</c:v>
                </c:pt>
                <c:pt idx="186">
                  <c:v>18.373061398974819</c:v>
                </c:pt>
                <c:pt idx="187">
                  <c:v>20.813483829708801</c:v>
                </c:pt>
                <c:pt idx="188">
                  <c:v>23.581195883376918</c:v>
                </c:pt>
                <c:pt idx="189">
                  <c:v>26.720429644600657</c:v>
                </c:pt>
                <c:pt idx="190">
                  <c:v>30.281433182869243</c:v>
                </c:pt>
                <c:pt idx="191">
                  <c:v>26.692148769902527</c:v>
                </c:pt>
                <c:pt idx="192">
                  <c:v>30.256861009903041</c:v>
                </c:pt>
                <c:pt idx="193">
                  <c:v>34.30174720481029</c:v>
                </c:pt>
                <c:pt idx="194">
                  <c:v>38.891940051230613</c:v>
                </c:pt>
                <c:pt idx="195">
                  <c:v>44.101458776791659</c:v>
                </c:pt>
                <c:pt idx="196">
                  <c:v>50.014427653975552</c:v>
                </c:pt>
                <c:pt idx="197">
                  <c:v>56.72646232056875</c:v>
                </c:pt>
                <c:pt idx="198">
                  <c:v>48.164783614899001</c:v>
                </c:pt>
                <c:pt idx="199">
                  <c:v>6.8300420593575977</c:v>
                </c:pt>
                <c:pt idx="200">
                  <c:v>7.749121831738468</c:v>
                </c:pt>
                <c:pt idx="201">
                  <c:v>8.7927781224204171</c:v>
                </c:pt>
                <c:pt idx="202">
                  <c:v>9.9779984814412135</c:v>
                </c:pt>
                <c:pt idx="203">
                  <c:v>11.324098785219126</c:v>
                </c:pt>
                <c:pt idx="204">
                  <c:v>12.853043771607148</c:v>
                </c:pt>
                <c:pt idx="205">
                  <c:v>14.589811873474279</c:v>
                </c:pt>
                <c:pt idx="206">
                  <c:v>16.562810494006516</c:v>
                </c:pt>
                <c:pt idx="207">
                  <c:v>18.804348721461277</c:v>
                </c:pt>
                <c:pt idx="208">
                  <c:v>21.351175454849479</c:v>
                </c:pt>
                <c:pt idx="209">
                  <c:v>24.245092021627993</c:v>
                </c:pt>
                <c:pt idx="210">
                  <c:v>27.533649632968022</c:v>
                </c:pt>
                <c:pt idx="211">
                  <c:v>31.270943463190051</c:v>
                </c:pt>
                <c:pt idx="212">
                  <c:v>35.518516782233824</c:v>
                </c:pt>
                <c:pt idx="213">
                  <c:v>40.346390441735366</c:v>
                </c:pt>
                <c:pt idx="214">
                  <c:v>45.834235148540245</c:v>
                </c:pt>
                <c:pt idx="215">
                  <c:v>52.072706390929881</c:v>
                </c:pt>
                <c:pt idx="216">
                  <c:v>59.164964654252671</c:v>
                </c:pt>
                <c:pt idx="217">
                  <c:v>67.228406721682333</c:v>
                </c:pt>
                <c:pt idx="218">
                  <c:v>9.5495796821005587</c:v>
                </c:pt>
                <c:pt idx="219">
                  <c:v>10.852714446204196</c:v>
                </c:pt>
                <c:pt idx="220">
                  <c:v>12.334588943394573</c:v>
                </c:pt>
                <c:pt idx="221">
                  <c:v>14.019827658025529</c:v>
                </c:pt>
                <c:pt idx="222">
                  <c:v>15.936460609037482</c:v>
                </c:pt>
                <c:pt idx="223">
                  <c:v>18.116395937250822</c:v>
                </c:pt>
                <c:pt idx="224">
                  <c:v>20.595958273474821</c:v>
                </c:pt>
                <c:pt idx="225">
                  <c:v>23.416502068758735</c:v>
                </c:pt>
                <c:pt idx="226">
                  <c:v>26.625110352776492</c:v>
                </c:pt>
                <c:pt idx="227">
                  <c:v>30.275390851160253</c:v>
                </c:pt>
                <c:pt idx="228">
                  <c:v>34.428383062899563</c:v>
                </c:pt>
                <c:pt idx="229">
                  <c:v>39.153591803584661</c:v>
                </c:pt>
                <c:pt idx="230">
                  <c:v>44.530164892243711</c:v>
                </c:pt>
                <c:pt idx="231">
                  <c:v>50.648235136397524</c:v>
                </c:pt>
                <c:pt idx="232">
                  <c:v>57.610449594617855</c:v>
                </c:pt>
                <c:pt idx="233">
                  <c:v>65.533712317258917</c:v>
                </c:pt>
                <c:pt idx="234">
                  <c:v>74.551170439964977</c:v>
                </c:pt>
                <c:pt idx="235">
                  <c:v>84.814477694739708</c:v>
                </c:pt>
                <c:pt idx="236">
                  <c:v>77.312557501926065</c:v>
                </c:pt>
                <c:pt idx="237">
                  <c:v>87.966269713680802</c:v>
                </c:pt>
                <c:pt idx="238">
                  <c:v>6.2558614770838217</c:v>
                </c:pt>
                <c:pt idx="239">
                  <c:v>7.1187299517024574</c:v>
                </c:pt>
                <c:pt idx="240">
                  <c:v>8.1010638176856062</c:v>
                </c:pt>
                <c:pt idx="241">
                  <c:v>9.2194584580876136</c:v>
                </c:pt>
                <c:pt idx="242">
                  <c:v>10.492821448616874</c:v>
                </c:pt>
                <c:pt idx="243">
                  <c:v>11.94269557293576</c:v>
                </c:pt>
                <c:pt idx="244">
                  <c:v>13.593627073090605</c:v>
                </c:pt>
                <c:pt idx="245">
                  <c:v>15.473585483843189</c:v>
                </c:pt>
                <c:pt idx="246">
                  <c:v>17.61444229253863</c:v>
                </c:pt>
                <c:pt idx="247">
                  <c:v>20.052516684811124</c:v>
                </c:pt>
                <c:pt idx="248">
                  <c:v>22.82919779865545</c:v>
                </c:pt>
                <c:pt idx="249">
                  <c:v>25.991654235444333</c:v>
                </c:pt>
                <c:pt idx="250">
                  <c:v>29.593643089482615</c:v>
                </c:pt>
                <c:pt idx="251">
                  <c:v>33.696432484060971</c:v>
                </c:pt>
                <c:pt idx="252">
                  <c:v>38.369853571843919</c:v>
                </c:pt>
                <c:pt idx="253">
                  <c:v>43.693500205200174</c:v>
                </c:pt>
                <c:pt idx="254">
                  <c:v>49.758097047028002</c:v>
                </c:pt>
                <c:pt idx="255">
                  <c:v>56.667059819571705</c:v>
                </c:pt>
                <c:pt idx="256">
                  <c:v>64.538274728839909</c:v>
                </c:pt>
                <c:pt idx="257">
                  <c:v>73.506127913939409</c:v>
                </c:pt>
                <c:pt idx="258">
                  <c:v>5.2327387575387316</c:v>
                </c:pt>
                <c:pt idx="259">
                  <c:v>5.9603754226697259</c:v>
                </c:pt>
                <c:pt idx="260">
                  <c:v>6.7894880750562017</c:v>
                </c:pt>
                <c:pt idx="261">
                  <c:v>7.7342655959022419</c:v>
                </c:pt>
                <c:pt idx="262">
                  <c:v>8.8108855363612282</c:v>
                </c:pt>
                <c:pt idx="263">
                  <c:v>10.037793446824148</c:v>
                </c:pt>
                <c:pt idx="264">
                  <c:v>11.436021518797039</c:v>
                </c:pt>
                <c:pt idx="265">
                  <c:v>13.029552082313952</c:v>
                </c:pt>
                <c:pt idx="266">
                  <c:v>14.845732284692696</c:v>
                </c:pt>
                <c:pt idx="267">
                  <c:v>16.915747170042682</c:v>
                </c:pt>
                <c:pt idx="268">
                  <c:v>19.275159398966206</c:v>
                </c:pt>
                <c:pt idx="269">
                  <c:v>21.964525012270443</c:v>
                </c:pt>
                <c:pt idx="270">
                  <c:v>25.030095971681412</c:v>
                </c:pt>
                <c:pt idx="271">
                  <c:v>28.524621727883272</c:v>
                </c:pt>
                <c:pt idx="272">
                  <c:v>32.508263798367473</c:v>
                </c:pt>
                <c:pt idx="273">
                  <c:v>37.049639315027846</c:v>
                </c:pt>
                <c:pt idx="274">
                  <c:v>42.227011758962398</c:v>
                </c:pt>
                <c:pt idx="275">
                  <c:v>48.129649677263409</c:v>
                </c:pt>
                <c:pt idx="276">
                  <c:v>54.859377119058706</c:v>
                </c:pt>
                <c:pt idx="277">
                  <c:v>62.532342887516037</c:v>
                </c:pt>
                <c:pt idx="278">
                  <c:v>4.4550649712566095</c:v>
                </c:pt>
                <c:pt idx="279">
                  <c:v>5.0785379655443021</c:v>
                </c:pt>
                <c:pt idx="280">
                  <c:v>5.7894665144583124</c:v>
                </c:pt>
                <c:pt idx="281">
                  <c:v>6.6001440985251039</c:v>
                </c:pt>
                <c:pt idx="282">
                  <c:v>7.5245956249677706</c:v>
                </c:pt>
                <c:pt idx="283">
                  <c:v>8.5788217197452834</c:v>
                </c:pt>
                <c:pt idx="284">
                  <c:v>9.7810775445266867</c:v>
                </c:pt>
                <c:pt idx="285">
                  <c:v>11.152191025393897</c:v>
                </c:pt>
                <c:pt idx="286">
                  <c:v>12.715926072754369</c:v>
                </c:pt>
                <c:pt idx="287">
                  <c:v>11.876061076175299</c:v>
                </c:pt>
                <c:pt idx="288">
                  <c:v>13.542174132222643</c:v>
                </c:pt>
                <c:pt idx="289">
                  <c:v>15.442522747996593</c:v>
                </c:pt>
                <c:pt idx="290">
                  <c:v>17.6101014043753</c:v>
                </c:pt>
                <c:pt idx="291">
                  <c:v>20.082560484944999</c:v>
                </c:pt>
                <c:pt idx="292">
                  <c:v>22.902864362447513</c:v>
                </c:pt>
                <c:pt idx="293">
                  <c:v>26.120042644836552</c:v>
                </c:pt>
                <c:pt idx="294">
                  <c:v>29.79004778760234</c:v>
                </c:pt>
                <c:pt idx="295">
                  <c:v>33.976734153753718</c:v>
                </c:pt>
                <c:pt idx="296">
                  <c:v>38.752975744035197</c:v>
                </c:pt>
                <c:pt idx="297">
                  <c:v>44.201942265518902</c:v>
                </c:pt>
                <c:pt idx="298">
                  <c:v>3.1511597499979644</c:v>
                </c:pt>
              </c:numCache>
            </c:numRef>
          </c:val>
        </c:ser>
        <c:ser>
          <c:idx val="5"/>
          <c:order val="5"/>
          <c:tx>
            <c:strRef>
              <c:f>리서치연구!$BC$1</c:f>
              <c:strCache>
                <c:ptCount val="1"/>
                <c:pt idx="0">
                  <c:v>6번째</c:v>
                </c:pt>
              </c:strCache>
            </c:strRef>
          </c:tx>
          <c:marker>
            <c:symbol val="none"/>
          </c:marker>
          <c:val>
            <c:numRef>
              <c:f>리서치연구!$BC$2:$BC$300</c:f>
              <c:numCache>
                <c:formatCode>_-* #,##0_-;\-* #,##0_-;_-* "-"_-;_-@_-</c:formatCode>
                <c:ptCount val="299"/>
                <c:pt idx="146">
                  <c:v>19.642741870449303</c:v>
                </c:pt>
                <c:pt idx="147">
                  <c:v>11.2489011133849</c:v>
                </c:pt>
                <c:pt idx="148">
                  <c:v>8.5893542870795656</c:v>
                </c:pt>
                <c:pt idx="149">
                  <c:v>7.37848377430202</c:v>
                </c:pt>
                <c:pt idx="150">
                  <c:v>6.7609248554913304</c:v>
                </c:pt>
                <c:pt idx="151">
                  <c:v>6.4532350813579864</c:v>
                </c:pt>
                <c:pt idx="152">
                  <c:v>6.335587983400691</c:v>
                </c:pt>
                <c:pt idx="153">
                  <c:v>6.3497232265516566</c:v>
                </c:pt>
                <c:pt idx="154">
                  <c:v>6.4649572117693905</c:v>
                </c:pt>
                <c:pt idx="155">
                  <c:v>6.6646153846153897</c:v>
                </c:pt>
                <c:pt idx="156">
                  <c:v>6.939894338526515</c:v>
                </c:pt>
                <c:pt idx="157">
                  <c:v>7.2868235729764343</c:v>
                </c:pt>
                <c:pt idx="158">
                  <c:v>7.704661994146992</c:v>
                </c:pt>
                <c:pt idx="159">
                  <c:v>8.1950161839330331</c:v>
                </c:pt>
                <c:pt idx="160">
                  <c:v>8.7613483146067495</c:v>
                </c:pt>
                <c:pt idx="161">
                  <c:v>9.4087082908874873</c:v>
                </c:pt>
                <c:pt idx="162">
                  <c:v>10.143603238622473</c:v>
                </c:pt>
                <c:pt idx="163">
                  <c:v>10.973956823603986</c:v>
                </c:pt>
                <c:pt idx="164">
                  <c:v>11.90913170589099</c:v>
                </c:pt>
                <c:pt idx="165">
                  <c:v>6.4800000000000075</c:v>
                </c:pt>
                <c:pt idx="166">
                  <c:v>7.0695266716060692</c:v>
                </c:pt>
                <c:pt idx="167">
                  <c:v>7.7302741435332329</c:v>
                </c:pt>
                <c:pt idx="168">
                  <c:v>8.4703426892175102</c:v>
                </c:pt>
                <c:pt idx="169">
                  <c:v>9.2989110580244745</c:v>
                </c:pt>
                <c:pt idx="170">
                  <c:v>10.226360655737722</c:v>
                </c:pt>
                <c:pt idx="171">
                  <c:v>11.26441872931238</c:v>
                </c:pt>
                <c:pt idx="172">
                  <c:v>12.426322324930842</c:v>
                </c:pt>
                <c:pt idx="173">
                  <c:v>13.727005225344369</c:v>
                </c:pt>
                <c:pt idx="174">
                  <c:v>15.183310506671841</c:v>
                </c:pt>
                <c:pt idx="175">
                  <c:v>16.81423180592995</c:v>
                </c:pt>
                <c:pt idx="176">
                  <c:v>18.641186873933194</c:v>
                </c:pt>
                <c:pt idx="177">
                  <c:v>20.688327516841973</c:v>
                </c:pt>
                <c:pt idx="178">
                  <c:v>22.982890615501226</c:v>
                </c:pt>
                <c:pt idx="179">
                  <c:v>25.555595566523749</c:v>
                </c:pt>
                <c:pt idx="180">
                  <c:v>28.441094224924086</c:v>
                </c:pt>
                <c:pt idx="181">
                  <c:v>31.678480257913002</c:v>
                </c:pt>
                <c:pt idx="182">
                  <c:v>35.311865757332448</c:v>
                </c:pt>
                <c:pt idx="183">
                  <c:v>39.391034019791171</c:v>
                </c:pt>
                <c:pt idx="184">
                  <c:v>43.972178606366803</c:v>
                </c:pt>
                <c:pt idx="185">
                  <c:v>12.27968503937011</c:v>
                </c:pt>
                <c:pt idx="186">
                  <c:v>13.725588496373241</c:v>
                </c:pt>
                <c:pt idx="187">
                  <c:v>15.350980805733302</c:v>
                </c:pt>
                <c:pt idx="188">
                  <c:v>17.178708574159174</c:v>
                </c:pt>
                <c:pt idx="189">
                  <c:v>19.234583439975093</c:v>
                </c:pt>
                <c:pt idx="190">
                  <c:v>21.54777202072545</c:v>
                </c:pt>
                <c:pt idx="191">
                  <c:v>18.782754673021575</c:v>
                </c:pt>
                <c:pt idx="192">
                  <c:v>21.062237150338749</c:v>
                </c:pt>
                <c:pt idx="193">
                  <c:v>23.629212194739495</c:v>
                </c:pt>
                <c:pt idx="194">
                  <c:v>26.520725054270777</c:v>
                </c:pt>
                <c:pt idx="195">
                  <c:v>25.679791247571938</c:v>
                </c:pt>
                <c:pt idx="196">
                  <c:v>28.846159912556221</c:v>
                </c:pt>
                <c:pt idx="197">
                  <c:v>32.415621672498467</c:v>
                </c:pt>
                <c:pt idx="198">
                  <c:v>36.440485686771247</c:v>
                </c:pt>
                <c:pt idx="199">
                  <c:v>40.97994694672829</c:v>
                </c:pt>
                <c:pt idx="200">
                  <c:v>46.10100265289546</c:v>
                </c:pt>
                <c:pt idx="201">
                  <c:v>51.879491631146472</c:v>
                </c:pt>
                <c:pt idx="202">
                  <c:v>58.401273428473864</c:v>
                </c:pt>
                <c:pt idx="203">
                  <c:v>65.763565993531884</c:v>
                </c:pt>
                <c:pt idx="204">
                  <c:v>74.076463421501273</c:v>
                </c:pt>
                <c:pt idx="205">
                  <c:v>5.2165411355988347</c:v>
                </c:pt>
                <c:pt idx="206">
                  <c:v>5.8793372173132754</c:v>
                </c:pt>
                <c:pt idx="207">
                  <c:v>6.6281682191945386</c:v>
                </c:pt>
                <c:pt idx="208">
                  <c:v>7.4743656894463859</c:v>
                </c:pt>
                <c:pt idx="209">
                  <c:v>8.4307703353946355</c:v>
                </c:pt>
                <c:pt idx="210">
                  <c:v>9.5119348027668043</c:v>
                </c:pt>
                <c:pt idx="211">
                  <c:v>10.734353900897634</c:v>
                </c:pt>
                <c:pt idx="212">
                  <c:v>12.116726011471671</c:v>
                </c:pt>
                <c:pt idx="213">
                  <c:v>13.680249930086978</c:v>
                </c:pt>
                <c:pt idx="214">
                  <c:v>15.44896197196387</c:v>
                </c:pt>
                <c:pt idx="215">
                  <c:v>17.450118835246165</c:v>
                </c:pt>
                <c:pt idx="216">
                  <c:v>19.714632468611537</c:v>
                </c:pt>
                <c:pt idx="217">
                  <c:v>22.277564046918869</c:v>
                </c:pt>
                <c:pt idx="218">
                  <c:v>25.178685133715778</c:v>
                </c:pt>
                <c:pt idx="219">
                  <c:v>28.463115218942225</c:v>
                </c:pt>
                <c:pt idx="220">
                  <c:v>32.18204608269437</c:v>
                </c:pt>
                <c:pt idx="221">
                  <c:v>36.393564872638201</c:v>
                </c:pt>
                <c:pt idx="222">
                  <c:v>41.163589417708316</c:v>
                </c:pt>
                <c:pt idx="223">
                  <c:v>46.566931161566529</c:v>
                </c:pt>
                <c:pt idx="224">
                  <c:v>52.688503217222184</c:v>
                </c:pt>
                <c:pt idx="225">
                  <c:v>7.4530866818591504</c:v>
                </c:pt>
                <c:pt idx="226">
                  <c:v>8.4356156598769108</c:v>
                </c:pt>
                <c:pt idx="227">
                  <c:v>9.5491789843046178</c:v>
                </c:pt>
                <c:pt idx="228">
                  <c:v>10.811409157069198</c:v>
                </c:pt>
                <c:pt idx="229">
                  <c:v>12.242328688707513</c:v>
                </c:pt>
                <c:pt idx="230">
                  <c:v>13.864676025684412</c:v>
                </c:pt>
                <c:pt idx="231">
                  <c:v>15.704276155215547</c:v>
                </c:pt>
                <c:pt idx="232">
                  <c:v>17.790462039402193</c:v>
                </c:pt>
                <c:pt idx="233">
                  <c:v>20.156553880884694</c:v>
                </c:pt>
                <c:pt idx="234">
                  <c:v>22.840404190585751</c:v>
                </c:pt>
                <c:pt idx="235">
                  <c:v>25.885017730860145</c:v>
                </c:pt>
                <c:pt idx="236">
                  <c:v>23.506509825415645</c:v>
                </c:pt>
                <c:pt idx="237">
                  <c:v>26.646708178013821</c:v>
                </c:pt>
                <c:pt idx="238">
                  <c:v>30.210131140959145</c:v>
                </c:pt>
                <c:pt idx="239">
                  <c:v>34.254227452946481</c:v>
                </c:pt>
                <c:pt idx="240">
                  <c:v>38.844290405183301</c:v>
                </c:pt>
                <c:pt idx="241">
                  <c:v>44.054534432529579</c:v>
                </c:pt>
                <c:pt idx="242">
                  <c:v>49.969320104474846</c:v>
                </c:pt>
                <c:pt idx="243">
                  <c:v>56.68454805036459</c:v>
                </c:pt>
                <c:pt idx="244">
                  <c:v>64.309245204360963</c:v>
                </c:pt>
                <c:pt idx="245">
                  <c:v>55.18469554724544</c:v>
                </c:pt>
                <c:pt idx="246">
                  <c:v>3.9138088749516529</c:v>
                </c:pt>
                <c:pt idx="247">
                  <c:v>4.441660479286889</c:v>
                </c:pt>
                <c:pt idx="248">
                  <c:v>5.041213148223278</c:v>
                </c:pt>
                <c:pt idx="249">
                  <c:v>5.7222641792202404</c:v>
                </c:pt>
                <c:pt idx="250">
                  <c:v>6.4959563144179073</c:v>
                </c:pt>
                <c:pt idx="251">
                  <c:v>7.374963310775895</c:v>
                </c:pt>
                <c:pt idx="252">
                  <c:v>8.3737012023138089</c:v>
                </c:pt>
                <c:pt idx="253">
                  <c:v>9.5085688234985977</c:v>
                </c:pt>
                <c:pt idx="254">
                  <c:v>10.798221660114695</c:v>
                </c:pt>
                <c:pt idx="255">
                  <c:v>12.263883660721255</c:v>
                </c:pt>
                <c:pt idx="256">
                  <c:v>13.929702287777394</c:v>
                </c:pt>
                <c:pt idx="257">
                  <c:v>15.823152823798287</c:v>
                </c:pt>
                <c:pt idx="258">
                  <c:v>17.975498787146467</c:v>
                </c:pt>
                <c:pt idx="259">
                  <c:v>20.422316268695809</c:v>
                </c:pt>
                <c:pt idx="260">
                  <c:v>23.204091091090067</c:v>
                </c:pt>
                <c:pt idx="261">
                  <c:v>26.366898935424715</c:v>
                </c:pt>
                <c:pt idx="262">
                  <c:v>29.963179997321316</c:v>
                </c:pt>
                <c:pt idx="263">
                  <c:v>34.0526213499571</c:v>
                </c:pt>
                <c:pt idx="264">
                  <c:v>38.703162033513067</c:v>
                </c:pt>
                <c:pt idx="265">
                  <c:v>5.4990172488103939</c:v>
                </c:pt>
                <c:pt idx="266">
                  <c:v>6.2509482950732354</c:v>
                </c:pt>
                <c:pt idx="267">
                  <c:v>7.1062164223721851</c:v>
                </c:pt>
                <c:pt idx="268">
                  <c:v>8.0790846542804591</c:v>
                </c:pt>
                <c:pt idx="269">
                  <c:v>9.1857920990049617</c:v>
                </c:pt>
                <c:pt idx="270">
                  <c:v>10.44482864220398</c:v>
                </c:pt>
                <c:pt idx="271">
                  <c:v>11.877247938247645</c:v>
                </c:pt>
                <c:pt idx="272">
                  <c:v>13.507024053910605</c:v>
                </c:pt>
                <c:pt idx="273">
                  <c:v>15.361457868773144</c:v>
                </c:pt>
                <c:pt idx="274">
                  <c:v>17.471640192268726</c:v>
                </c:pt>
                <c:pt idx="275">
                  <c:v>19.872979533182498</c:v>
                </c:pt>
                <c:pt idx="276">
                  <c:v>22.605803570396173</c:v>
                </c:pt>
                <c:pt idx="277">
                  <c:v>25.71604464309792</c:v>
                </c:pt>
                <c:pt idx="278">
                  <c:v>29.256021026559729</c:v>
                </c:pt>
                <c:pt idx="279">
                  <c:v>33.285327411068444</c:v>
                </c:pt>
                <c:pt idx="280">
                  <c:v>37.871849885364618</c:v>
                </c:pt>
                <c:pt idx="281">
                  <c:v>43.092922874729851</c:v>
                </c:pt>
                <c:pt idx="282">
                  <c:v>49.036647935023126</c:v>
                </c:pt>
                <c:pt idx="283">
                  <c:v>55.80339710012948</c:v>
                </c:pt>
                <c:pt idx="284">
                  <c:v>63.507526670099125</c:v>
                </c:pt>
                <c:pt idx="285">
                  <c:v>6.0232775805205669</c:v>
                </c:pt>
                <c:pt idx="286">
                  <c:v>6.8556058109175577</c:v>
                </c:pt>
                <c:pt idx="287">
                  <c:v>6.3915323214612361</c:v>
                </c:pt>
                <c:pt idx="288">
                  <c:v>7.2755371832024975</c:v>
                </c:pt>
                <c:pt idx="289">
                  <c:v>8.2822480280697341</c:v>
                </c:pt>
                <c:pt idx="290">
                  <c:v>9.428751514641645</c:v>
                </c:pt>
                <c:pt idx="291">
                  <c:v>10.734520361660179</c:v>
                </c:pt>
                <c:pt idx="292">
                  <c:v>12.221747401576355</c:v>
                </c:pt>
                <c:pt idx="293">
                  <c:v>13.915726510910609</c:v>
                </c:pt>
                <c:pt idx="294">
                  <c:v>15.845287009461449</c:v>
                </c:pt>
                <c:pt idx="295">
                  <c:v>18.04328904920018</c:v>
                </c:pt>
                <c:pt idx="296">
                  <c:v>20.547188573595065</c:v>
                </c:pt>
                <c:pt idx="297">
                  <c:v>23.399681637650303</c:v>
                </c:pt>
                <c:pt idx="298">
                  <c:v>26.649439259284581</c:v>
                </c:pt>
              </c:numCache>
            </c:numRef>
          </c:val>
        </c:ser>
        <c:ser>
          <c:idx val="6"/>
          <c:order val="6"/>
          <c:tx>
            <c:strRef>
              <c:f>리서치연구!$BK$1</c:f>
              <c:strCache>
                <c:ptCount val="1"/>
                <c:pt idx="0">
                  <c:v>7번째</c:v>
                </c:pt>
              </c:strCache>
            </c:strRef>
          </c:tx>
          <c:marker>
            <c:symbol val="none"/>
          </c:marker>
          <c:val>
            <c:numRef>
              <c:f>리서치연구!$BK$2:$BK$300</c:f>
              <c:numCache>
                <c:formatCode>_-* #,##0_-;\-* #,##0_-;_-* "-"_-;_-@_-</c:formatCode>
                <c:ptCount val="299"/>
                <c:pt idx="191">
                  <c:v>22.22731316919263</c:v>
                </c:pt>
                <c:pt idx="192">
                  <c:v>12.733336358798043</c:v>
                </c:pt>
                <c:pt idx="193">
                  <c:v>9.7261077313494368</c:v>
                </c:pt>
                <c:pt idx="194">
                  <c:v>8.3577876483523887</c:v>
                </c:pt>
                <c:pt idx="195">
                  <c:v>7.6608184143222529</c:v>
                </c:pt>
                <c:pt idx="196">
                  <c:v>7.3146005072088016</c:v>
                </c:pt>
                <c:pt idx="197">
                  <c:v>7.1836197851161643</c:v>
                </c:pt>
                <c:pt idx="198">
                  <c:v>7.2020099761959377</c:v>
                </c:pt>
                <c:pt idx="199">
                  <c:v>7.3351047715497764</c:v>
                </c:pt>
                <c:pt idx="200">
                  <c:v>7.5640909090909156</c:v>
                </c:pt>
                <c:pt idx="201">
                  <c:v>7.8790659001397341</c:v>
                </c:pt>
                <c:pt idx="202">
                  <c:v>8.2756021896375955</c:v>
                </c:pt>
                <c:pt idx="203">
                  <c:v>8.7529344302948147</c:v>
                </c:pt>
                <c:pt idx="204">
                  <c:v>9.3129633795926665</c:v>
                </c:pt>
                <c:pt idx="205">
                  <c:v>9.9597007481296878</c:v>
                </c:pt>
                <c:pt idx="206">
                  <c:v>10.698967906066617</c:v>
                </c:pt>
                <c:pt idx="207">
                  <c:v>11.538250199302045</c:v>
                </c:pt>
                <c:pt idx="208">
                  <c:v>12.486653160049286</c:v>
                </c:pt>
                <c:pt idx="209">
                  <c:v>13.554930455027673</c:v>
                </c:pt>
                <c:pt idx="210">
                  <c:v>7.3777832512315369</c:v>
                </c:pt>
                <c:pt idx="211">
                  <c:v>8.0514521553551486</c:v>
                </c:pt>
                <c:pt idx="212">
                  <c:v>8.8066568756036467</c:v>
                </c:pt>
                <c:pt idx="213">
                  <c:v>9.6526992431039087</c:v>
                </c:pt>
                <c:pt idx="214">
                  <c:v>10.600120919861581</c:v>
                </c:pt>
                <c:pt idx="215">
                  <c:v>11.660846715328493</c:v>
                </c:pt>
                <c:pt idx="216">
                  <c:v>12.848349808032207</c:v>
                </c:pt>
                <c:pt idx="217">
                  <c:v>14.177840931830039</c:v>
                </c:pt>
                <c:pt idx="218">
                  <c:v>15.666484089005948</c:v>
                </c:pt>
                <c:pt idx="219">
                  <c:v>17.333641853167919</c:v>
                </c:pt>
                <c:pt idx="220">
                  <c:v>19.201153846153879</c:v>
                </c:pt>
                <c:pt idx="221">
                  <c:v>21.293652532473278</c:v>
                </c:pt>
                <c:pt idx="222">
                  <c:v>23.63892108714666</c:v>
                </c:pt>
                <c:pt idx="223">
                  <c:v>26.268298771932756</c:v>
                </c:pt>
                <c:pt idx="224">
                  <c:v>29.217140014408407</c:v>
                </c:pt>
                <c:pt idx="225">
                  <c:v>32.52533423820843</c:v>
                </c:pt>
                <c:pt idx="226">
                  <c:v>36.237894455934985</c:v>
                </c:pt>
                <c:pt idx="227">
                  <c:v>40.405623725215477</c:v>
                </c:pt>
                <c:pt idx="228">
                  <c:v>45.085869801329949</c:v>
                </c:pt>
                <c:pt idx="229">
                  <c:v>50.343379717134503</c:v>
                </c:pt>
                <c:pt idx="230">
                  <c:v>11.250253521126792</c:v>
                </c:pt>
                <c:pt idx="231">
                  <c:v>12.578422175691202</c:v>
                </c:pt>
                <c:pt idx="232">
                  <c:v>14.071838382807025</c:v>
                </c:pt>
                <c:pt idx="233">
                  <c:v>15.751580945173277</c:v>
                </c:pt>
                <c:pt idx="234">
                  <c:v>17.641469742315103</c:v>
                </c:pt>
                <c:pt idx="235">
                  <c:v>19.768426914153189</c:v>
                </c:pt>
                <c:pt idx="236">
                  <c:v>17.756826889002955</c:v>
                </c:pt>
                <c:pt idx="237">
                  <c:v>19.917149540765248</c:v>
                </c:pt>
                <c:pt idx="238">
                  <c:v>22.350537441957144</c:v>
                </c:pt>
                <c:pt idx="239">
                  <c:v>25.092249643480596</c:v>
                </c:pt>
                <c:pt idx="240">
                  <c:v>24.428629635020354</c:v>
                </c:pt>
                <c:pt idx="241">
                  <c:v>27.447954482408459</c:v>
                </c:pt>
                <c:pt idx="242">
                  <c:v>30.852484507813539</c:v>
                </c:pt>
                <c:pt idx="243">
                  <c:v>34.692309031755229</c:v>
                </c:pt>
                <c:pt idx="244">
                  <c:v>39.024123645384009</c:v>
                </c:pt>
                <c:pt idx="245">
                  <c:v>43.91211099100753</c:v>
                </c:pt>
                <c:pt idx="246">
                  <c:v>49.428940008842737</c:v>
                </c:pt>
                <c:pt idx="247">
                  <c:v>55.65689969901878</c:v>
                </c:pt>
                <c:pt idx="248">
                  <c:v>62.6891856354341</c:v>
                </c:pt>
                <c:pt idx="249">
                  <c:v>70.631359955385577</c:v>
                </c:pt>
                <c:pt idx="250">
                  <c:v>7.9603008377196396</c:v>
                </c:pt>
                <c:pt idx="251">
                  <c:v>8.9739621014330506</c:v>
                </c:pt>
                <c:pt idx="252">
                  <c:v>10.119472741214881</c:v>
                </c:pt>
                <c:pt idx="253">
                  <c:v>11.414232039337499</c:v>
                </c:pt>
                <c:pt idx="254">
                  <c:v>12.877960802976734</c:v>
                </c:pt>
                <c:pt idx="255">
                  <c:v>14.533013843928208</c:v>
                </c:pt>
                <c:pt idx="256">
                  <c:v>16.404734822993785</c:v>
                </c:pt>
                <c:pt idx="257">
                  <c:v>18.521859237585893</c:v>
                </c:pt>
                <c:pt idx="258">
                  <c:v>20.916972123395951</c:v>
                </c:pt>
                <c:pt idx="259">
                  <c:v>23.627027942394005</c:v>
                </c:pt>
                <c:pt idx="260">
                  <c:v>26.693941155059861</c:v>
                </c:pt>
                <c:pt idx="261">
                  <c:v>30.165257141772763</c:v>
                </c:pt>
                <c:pt idx="262">
                  <c:v>34.094914466276663</c:v>
                </c:pt>
                <c:pt idx="263">
                  <c:v>38.544110985375006</c:v>
                </c:pt>
                <c:pt idx="264">
                  <c:v>43.58228802887546</c:v>
                </c:pt>
                <c:pt idx="265">
                  <c:v>49.288248831208179</c:v>
                </c:pt>
                <c:pt idx="266">
                  <c:v>55.751429624008964</c:v>
                </c:pt>
                <c:pt idx="267">
                  <c:v>63.073344334797895</c:v>
                </c:pt>
                <c:pt idx="268">
                  <c:v>71.369226723417341</c:v>
                </c:pt>
                <c:pt idx="269">
                  <c:v>80.76989707379451</c:v>
                </c:pt>
                <c:pt idx="270">
                  <c:v>7.6186570249419843</c:v>
                </c:pt>
                <c:pt idx="271">
                  <c:v>8.6249865482248289</c:v>
                </c:pt>
                <c:pt idx="272">
                  <c:v>9.7657728740179657</c:v>
                </c:pt>
                <c:pt idx="273">
                  <c:v>11.059140843004956</c:v>
                </c:pt>
                <c:pt idx="274">
                  <c:v>12.525676160950029</c:v>
                </c:pt>
                <c:pt idx="275">
                  <c:v>14.188761528154728</c:v>
                </c:pt>
                <c:pt idx="276">
                  <c:v>16.074958916027818</c:v>
                </c:pt>
                <c:pt idx="277">
                  <c:v>18.214444354368712</c:v>
                </c:pt>
                <c:pt idx="278">
                  <c:v>20.641502473899781</c:v>
                </c:pt>
                <c:pt idx="279">
                  <c:v>23.395089051889176</c:v>
                </c:pt>
                <c:pt idx="280">
                  <c:v>26.519470951432062</c:v>
                </c:pt>
                <c:pt idx="281">
                  <c:v>30.06495414653865</c:v>
                </c:pt>
                <c:pt idx="282">
                  <c:v>34.088712007760016</c:v>
                </c:pt>
                <c:pt idx="283">
                  <c:v>38.65572771191362</c:v>
                </c:pt>
                <c:pt idx="284">
                  <c:v>43.839866563325117</c:v>
                </c:pt>
                <c:pt idx="285">
                  <c:v>49.725096205683322</c:v>
                </c:pt>
                <c:pt idx="286">
                  <c:v>56.406875200501545</c:v>
                </c:pt>
                <c:pt idx="287">
                  <c:v>52.415522972299748</c:v>
                </c:pt>
                <c:pt idx="288">
                  <c:v>59.472110422469157</c:v>
                </c:pt>
                <c:pt idx="289">
                  <c:v>67.48602576175098</c:v>
                </c:pt>
                <c:pt idx="290">
                  <c:v>58.391099220273084</c:v>
                </c:pt>
                <c:pt idx="291">
                  <c:v>5.5227748483181562</c:v>
                </c:pt>
                <c:pt idx="292">
                  <c:v>6.2689337276296815</c:v>
                </c:pt>
                <c:pt idx="293">
                  <c:v>7.1166169023552568</c:v>
                </c:pt>
                <c:pt idx="294">
                  <c:v>8.0797188966498776</c:v>
                </c:pt>
                <c:pt idx="295">
                  <c:v>9.1740452659143052</c:v>
                </c:pt>
                <c:pt idx="296">
                  <c:v>10.417576563285216</c:v>
                </c:pt>
                <c:pt idx="297">
                  <c:v>11.830768903963721</c:v>
                </c:pt>
                <c:pt idx="298">
                  <c:v>13.436896218358351</c:v>
                </c:pt>
              </c:numCache>
            </c:numRef>
          </c:val>
        </c:ser>
        <c:ser>
          <c:idx val="7"/>
          <c:order val="7"/>
          <c:tx>
            <c:strRef>
              <c:f>리서치연구!$BS$1</c:f>
              <c:strCache>
                <c:ptCount val="1"/>
                <c:pt idx="0">
                  <c:v>8번째</c:v>
                </c:pt>
              </c:strCache>
            </c:strRef>
          </c:tx>
          <c:marker>
            <c:symbol val="none"/>
          </c:marker>
          <c:val>
            <c:numRef>
              <c:f>리서치연구!$BS$2:$BS$300</c:f>
              <c:numCache>
                <c:formatCode>_-* #,##0_-;\-* #,##0_-;_-* "-"_-;_-@_-</c:formatCode>
                <c:ptCount val="299"/>
                <c:pt idx="236">
                  <c:v>24.811884467935961</c:v>
                </c:pt>
                <c:pt idx="237">
                  <c:v>14.21777392263745</c:v>
                </c:pt>
                <c:pt idx="238">
                  <c:v>10.862868222290194</c:v>
                </c:pt>
                <c:pt idx="239">
                  <c:v>9.3371050761250558</c:v>
                </c:pt>
                <c:pt idx="240">
                  <c:v>8.5607339449541335</c:v>
                </c:pt>
                <c:pt idx="241">
                  <c:v>8.1759985432100208</c:v>
                </c:pt>
                <c:pt idx="242">
                  <c:v>8.03169746706069</c:v>
                </c:pt>
                <c:pt idx="243">
                  <c:v>8.054359012199221</c:v>
                </c:pt>
                <c:pt idx="244">
                  <c:v>8.2053347638674712</c:v>
                </c:pt>
                <c:pt idx="245">
                  <c:v>8.4636734693877607</c:v>
                </c:pt>
                <c:pt idx="246">
                  <c:v>8.8183744057164475</c:v>
                </c:pt>
                <c:pt idx="247">
                  <c:v>9.2645539631332152</c:v>
                </c:pt>
                <c:pt idx="248">
                  <c:v>9.801423718241054</c:v>
                </c:pt>
                <c:pt idx="249">
                  <c:v>10.431179988736821</c:v>
                </c:pt>
                <c:pt idx="250">
                  <c:v>11.158385650224226</c:v>
                </c:pt>
                <c:pt idx="251">
                  <c:v>11.989635447593226</c:v>
                </c:pt>
                <c:pt idx="252">
                  <c:v>12.933395185928616</c:v>
                </c:pt>
                <c:pt idx="253">
                  <c:v>13.999954887821669</c:v>
                </c:pt>
                <c:pt idx="254">
                  <c:v>15.201462299375544</c:v>
                </c:pt>
                <c:pt idx="255">
                  <c:v>8.2760088691796145</c:v>
                </c:pt>
                <c:pt idx="256">
                  <c:v>9.0339098947731564</c:v>
                </c:pt>
                <c:pt idx="257">
                  <c:v>9.8836782797544043</c:v>
                </c:pt>
                <c:pt idx="258">
                  <c:v>10.835820283793794</c:v>
                </c:pt>
                <c:pt idx="259">
                  <c:v>11.902243833302279</c:v>
                </c:pt>
                <c:pt idx="260">
                  <c:v>13.0964210526316</c:v>
                </c:pt>
                <c:pt idx="261">
                  <c:v>14.43357561373284</c:v>
                </c:pt>
                <c:pt idx="262">
                  <c:v>15.930897256353292</c:v>
                </c:pt>
                <c:pt idx="263">
                  <c:v>17.607786399529232</c:v>
                </c:pt>
                <c:pt idx="264">
                  <c:v>19.486132332782752</c:v>
                </c:pt>
                <c:pt idx="265">
                  <c:v>21.590629067245168</c:v>
                </c:pt>
                <c:pt idx="266">
                  <c:v>23.949133562683102</c:v>
                </c:pt>
                <c:pt idx="267">
                  <c:v>26.593071742989331</c:v>
                </c:pt>
                <c:pt idx="268">
                  <c:v>29.557898485730114</c:v>
                </c:pt>
                <c:pt idx="269">
                  <c:v>32.883618636220355</c:v>
                </c:pt>
                <c:pt idx="270">
                  <c:v>36.615377069282744</c:v>
                </c:pt>
                <c:pt idx="271">
                  <c:v>40.804126919432257</c:v>
                </c:pt>
                <c:pt idx="272">
                  <c:v>45.507386341433353</c:v>
                </c:pt>
                <c:pt idx="273">
                  <c:v>50.790095568791344</c:v>
                </c:pt>
                <c:pt idx="274">
                  <c:v>56.725587631057735</c:v>
                </c:pt>
                <c:pt idx="275">
                  <c:v>7.9245859872611701</c:v>
                </c:pt>
                <c:pt idx="276">
                  <c:v>8.8621199587832677</c:v>
                </c:pt>
                <c:pt idx="277">
                  <c:v>9.9165144202187161</c:v>
                </c:pt>
                <c:pt idx="278">
                  <c:v>11.102701933409373</c:v>
                </c:pt>
                <c:pt idx="279">
                  <c:v>12.437560063125465</c:v>
                </c:pt>
                <c:pt idx="280">
                  <c:v>13.940168067226933</c:v>
                </c:pt>
                <c:pt idx="281">
                  <c:v>15.63209784362172</c:v>
                </c:pt>
                <c:pt idx="282">
                  <c:v>17.537743743618364</c:v>
                </c:pt>
                <c:pt idx="283">
                  <c:v>19.684696486321325</c:v>
                </c:pt>
                <c:pt idx="284">
                  <c:v>22.104167118989984</c:v>
                </c:pt>
                <c:pt idx="285">
                  <c:v>21.614787070041483</c:v>
                </c:pt>
                <c:pt idx="286">
                  <c:v>24.291527619427889</c:v>
                </c:pt>
                <c:pt idx="287">
                  <c:v>22.369178883599858</c:v>
                </c:pt>
                <c:pt idx="288">
                  <c:v>25.158531326136028</c:v>
                </c:pt>
                <c:pt idx="289">
                  <c:v>28.305903174702202</c:v>
                </c:pt>
                <c:pt idx="290">
                  <c:v>31.858076849576985</c:v>
                </c:pt>
                <c:pt idx="291">
                  <c:v>35.868030073917666</c:v>
                </c:pt>
                <c:pt idx="292">
                  <c:v>40.39576480015058</c:v>
                </c:pt>
                <c:pt idx="293">
                  <c:v>45.509247978142689</c:v>
                </c:pt>
                <c:pt idx="294">
                  <c:v>51.285479359768303</c:v>
                </c:pt>
                <c:pt idx="295">
                  <c:v>4.8176419675785978</c:v>
                </c:pt>
                <c:pt idx="296">
                  <c:v>5.4322321969872194</c:v>
                </c:pt>
                <c:pt idx="297">
                  <c:v>6.1268980440194385</c:v>
                </c:pt>
                <c:pt idx="298">
                  <c:v>6.9122233530197521</c:v>
                </c:pt>
              </c:numCache>
            </c:numRef>
          </c:val>
        </c:ser>
        <c:ser>
          <c:idx val="8"/>
          <c:order val="8"/>
          <c:tx>
            <c:strRef>
              <c:f>리서치연구!$CA$1</c:f>
              <c:strCache>
                <c:ptCount val="1"/>
                <c:pt idx="0">
                  <c:v>9번째</c:v>
                </c:pt>
              </c:strCache>
            </c:strRef>
          </c:tx>
          <c:marker>
            <c:symbol val="none"/>
          </c:marker>
          <c:val>
            <c:numRef>
              <c:f>리서치연구!$CA$2:$CA$300</c:f>
              <c:numCache>
                <c:formatCode>_-* #,##0_-;\-* #,##0_-;_-* "-"_-;_-@_-</c:formatCode>
                <c:ptCount val="299"/>
                <c:pt idx="287">
                  <c:v>27.741065273178396</c:v>
                </c:pt>
                <c:pt idx="288">
                  <c:v>15.900138481213729</c:v>
                </c:pt>
                <c:pt idx="289">
                  <c:v>12.151202820778158</c:v>
                </c:pt>
                <c:pt idx="290">
                  <c:v>10.447009792221687</c:v>
                </c:pt>
                <c:pt idx="291">
                  <c:v>9.5806570841889176</c:v>
                </c:pt>
                <c:pt idx="292">
                  <c:v>9.1522776823395979</c:v>
                </c:pt>
                <c:pt idx="293">
                  <c:v>8.9928916446479068</c:v>
                </c:pt>
                <c:pt idx="294">
                  <c:v>9.020408216445011</c:v>
                </c:pt>
                <c:pt idx="295">
                  <c:v>9.1916664567001423</c:v>
                </c:pt>
                <c:pt idx="296">
                  <c:v>9.4832926829268391</c:v>
                </c:pt>
                <c:pt idx="297">
                  <c:v>9.8830422474240631</c:v>
                </c:pt>
                <c:pt idx="298">
                  <c:v>10.385515553181447</c:v>
                </c:pt>
              </c:numCache>
            </c:numRef>
          </c:val>
        </c:ser>
        <c:ser>
          <c:idx val="9"/>
          <c:order val="9"/>
          <c:tx>
            <c:strRef>
              <c:f>리서치연구!$CI$1</c:f>
              <c:strCache>
                <c:ptCount val="1"/>
                <c:pt idx="0">
                  <c:v>미구현</c:v>
                </c:pt>
              </c:strCache>
            </c:strRef>
          </c:tx>
          <c:marker>
            <c:symbol val="none"/>
          </c:marker>
          <c:val>
            <c:numRef>
              <c:f>리서치연구!$CI$2:$CI$300</c:f>
              <c:numCache>
                <c:formatCode>_-* #,##0_-;\-* #,##0_-;_-* "-"_-;_-@_-</c:formatCode>
                <c:ptCount val="299"/>
              </c:numCache>
            </c:numRef>
          </c:val>
        </c:ser>
        <c:marker val="1"/>
        <c:axId val="154481792"/>
        <c:axId val="154483328"/>
      </c:lineChart>
      <c:catAx>
        <c:axId val="154481792"/>
        <c:scaling>
          <c:orientation val="minMax"/>
        </c:scaling>
        <c:axPos val="b"/>
        <c:tickLblPos val="nextTo"/>
        <c:crossAx val="154483328"/>
        <c:crosses val="autoZero"/>
        <c:auto val="1"/>
        <c:lblAlgn val="ctr"/>
        <c:lblOffset val="100"/>
        <c:tickLblSkip val="10"/>
      </c:catAx>
      <c:valAx>
        <c:axId val="154483328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crossAx val="154481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224116</xdr:colOff>
      <xdr:row>4</xdr:row>
      <xdr:rowOff>74436</xdr:rowOff>
    </xdr:from>
    <xdr:to>
      <xdr:col>94</xdr:col>
      <xdr:colOff>217714</xdr:colOff>
      <xdr:row>48</xdr:row>
      <xdr:rowOff>25610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J967"/>
  <sheetViews>
    <sheetView tabSelected="1" zoomScale="85" zoomScaleNormal="85" workbookViewId="0">
      <pane xSplit="8" topLeftCell="I1" activePane="topRight" state="frozen"/>
      <selection pane="topRight" activeCell="AA24" sqref="AA24"/>
    </sheetView>
  </sheetViews>
  <sheetFormatPr defaultRowHeight="11.25"/>
  <cols>
    <col min="1" max="3" width="9" style="39" customWidth="1"/>
    <col min="4" max="4" width="9" style="39"/>
    <col min="5" max="5" width="9" style="40" customWidth="1"/>
    <col min="6" max="6" width="9" style="41" customWidth="1"/>
    <col min="7" max="9" width="4.625" style="41" customWidth="1"/>
    <col min="10" max="10" width="6.25" style="41" customWidth="1"/>
    <col min="11" max="11" width="10.5" style="42" customWidth="1"/>
    <col min="12" max="13" width="13.625" style="42" customWidth="1"/>
    <col min="14" max="14" width="4.625" style="42" customWidth="1"/>
    <col min="15" max="15" width="4.625" style="46" customWidth="1"/>
    <col min="16" max="17" width="4.625" style="41" customWidth="1"/>
    <col min="18" max="18" width="4.875" style="41" customWidth="1"/>
    <col min="19" max="19" width="9" style="41" customWidth="1"/>
    <col min="20" max="22" width="13.625" style="42" customWidth="1"/>
    <col min="23" max="23" width="4.625" style="42" customWidth="1"/>
    <col min="24" max="26" width="4.625" style="41" customWidth="1"/>
    <col min="27" max="27" width="4.5" style="41" customWidth="1"/>
    <col min="28" max="29" width="9" style="41" customWidth="1"/>
    <col min="30" max="30" width="13.625" style="42" customWidth="1"/>
    <col min="31" max="32" width="4.625" style="42" customWidth="1"/>
    <col min="33" max="35" width="4.625" style="41" customWidth="1"/>
    <col min="36" max="37" width="9" style="41" hidden="1" customWidth="1"/>
    <col min="38" max="38" width="13.625" style="42" hidden="1" customWidth="1"/>
    <col min="39" max="40" width="4.625" style="42" customWidth="1"/>
    <col min="41" max="43" width="4.625" style="41" customWidth="1"/>
    <col min="44" max="45" width="9" style="41" hidden="1" customWidth="1"/>
    <col min="46" max="46" width="13.625" style="42" hidden="1" customWidth="1"/>
    <col min="47" max="48" width="4.625" style="42" customWidth="1"/>
    <col min="49" max="51" width="4.625" style="41" customWidth="1"/>
    <col min="52" max="53" width="9" style="41" hidden="1" customWidth="1"/>
    <col min="54" max="54" width="13.625" style="42" hidden="1" customWidth="1"/>
    <col min="55" max="56" width="4.625" style="42" customWidth="1"/>
    <col min="57" max="59" width="4.625" style="41" customWidth="1"/>
    <col min="60" max="62" width="9" style="41" hidden="1" customWidth="1"/>
    <col min="63" max="63" width="4.625" style="42" customWidth="1"/>
    <col min="64" max="67" width="4.625" style="41" customWidth="1"/>
    <col min="68" max="70" width="9" style="41" hidden="1" customWidth="1"/>
    <col min="71" max="71" width="4.625" style="42" customWidth="1"/>
    <col min="72" max="75" width="4.625" style="41" customWidth="1"/>
    <col min="76" max="78" width="9" style="41" customWidth="1"/>
    <col min="79" max="79" width="4.625" style="42" customWidth="1"/>
    <col min="80" max="83" width="4.625" style="41" customWidth="1"/>
    <col min="84" max="86" width="9" style="41" hidden="1" customWidth="1"/>
    <col min="87" max="87" width="4.625" style="42" customWidth="1"/>
    <col min="88" max="88" width="4.625" style="41" customWidth="1"/>
    <col min="89" max="16384" width="9" style="41"/>
  </cols>
  <sheetData>
    <row r="1" spans="1:87">
      <c r="A1" s="39" t="s">
        <v>79</v>
      </c>
      <c r="B1" s="39" t="s">
        <v>78</v>
      </c>
      <c r="C1" s="39" t="s">
        <v>78</v>
      </c>
      <c r="D1" s="39" t="s">
        <v>90</v>
      </c>
      <c r="E1" s="40" t="s">
        <v>86</v>
      </c>
      <c r="F1" s="41">
        <f>POWER(2,0.2)</f>
        <v>1.1486983549970351</v>
      </c>
      <c r="G1" s="41" t="s">
        <v>81</v>
      </c>
      <c r="I1" s="41" t="s">
        <v>32</v>
      </c>
      <c r="J1" s="41" t="s">
        <v>97</v>
      </c>
      <c r="N1" s="43" t="s">
        <v>98</v>
      </c>
      <c r="O1" s="41" t="s">
        <v>32</v>
      </c>
      <c r="W1" s="43" t="s">
        <v>99</v>
      </c>
      <c r="AE1" s="43" t="s">
        <v>100</v>
      </c>
      <c r="AM1" s="43" t="s">
        <v>101</v>
      </c>
      <c r="AU1" s="43" t="s">
        <v>102</v>
      </c>
      <c r="BC1" s="43" t="s">
        <v>103</v>
      </c>
      <c r="BK1" s="43" t="s">
        <v>104</v>
      </c>
      <c r="BS1" s="43" t="s">
        <v>105</v>
      </c>
      <c r="CA1" s="43" t="s">
        <v>106</v>
      </c>
      <c r="CI1" s="43" t="s">
        <v>107</v>
      </c>
    </row>
    <row r="2" spans="1:87">
      <c r="A2" s="39" t="s">
        <v>80</v>
      </c>
      <c r="B2" s="39" t="s">
        <v>88</v>
      </c>
      <c r="C2" s="39" t="s">
        <v>95</v>
      </c>
      <c r="D2" s="39" t="s">
        <v>96</v>
      </c>
      <c r="I2" s="44">
        <v>1</v>
      </c>
      <c r="O2" s="45">
        <v>10</v>
      </c>
    </row>
    <row r="3" spans="1:87">
      <c r="I3" s="42" t="s">
        <v>1</v>
      </c>
      <c r="K3" s="42" t="s">
        <v>154</v>
      </c>
      <c r="O3" s="46" t="s">
        <v>3</v>
      </c>
    </row>
    <row r="4" spans="1:87">
      <c r="A4" s="39">
        <v>1</v>
      </c>
      <c r="I4" s="42">
        <v>1</v>
      </c>
      <c r="O4" s="46">
        <f>I4*O2</f>
        <v>10</v>
      </c>
      <c r="P4" s="42"/>
      <c r="S4" s="46"/>
      <c r="X4" s="46"/>
      <c r="Y4" s="42"/>
      <c r="Z4" s="42"/>
      <c r="AC4" s="46"/>
      <c r="AG4" s="42"/>
      <c r="AH4" s="42"/>
      <c r="AK4" s="46"/>
      <c r="AO4" s="42"/>
      <c r="AP4" s="42"/>
      <c r="AS4" s="46"/>
      <c r="AW4" s="42"/>
      <c r="AX4" s="42"/>
      <c r="BA4" s="46"/>
    </row>
    <row r="5" spans="1:87">
      <c r="H5" s="41" t="s">
        <v>1</v>
      </c>
      <c r="I5" s="44" t="s">
        <v>82</v>
      </c>
      <c r="K5" s="42" t="s">
        <v>15</v>
      </c>
      <c r="L5" s="42" t="s">
        <v>1</v>
      </c>
      <c r="M5" s="42" t="s">
        <v>83</v>
      </c>
      <c r="O5" s="47"/>
      <c r="W5" s="43"/>
      <c r="AE5" s="43"/>
      <c r="AM5" s="43"/>
      <c r="AU5" s="43"/>
      <c r="BC5" s="43"/>
      <c r="BK5" s="43"/>
      <c r="BS5" s="43"/>
      <c r="CA5" s="43"/>
      <c r="CI5" s="43"/>
    </row>
    <row r="6" spans="1:87">
      <c r="A6" s="39">
        <v>0</v>
      </c>
      <c r="B6" s="39">
        <f>(100%+G6*0.5%)</f>
        <v>1</v>
      </c>
      <c r="C6" s="39">
        <f>(100%+G6*0.5%)</f>
        <v>1</v>
      </c>
      <c r="D6" s="39">
        <f>A6*B6*C6*1</f>
        <v>0</v>
      </c>
      <c r="E6" s="40">
        <v>1</v>
      </c>
      <c r="F6" s="41">
        <f>LOG(E6,2)</f>
        <v>0</v>
      </c>
      <c r="G6" s="41">
        <v>0</v>
      </c>
      <c r="K6" s="42">
        <f>1/I4</f>
        <v>1</v>
      </c>
    </row>
    <row r="7" spans="1:87">
      <c r="A7" s="39">
        <v>0</v>
      </c>
      <c r="B7" s="39">
        <f>(100%+G7*0.5%)</f>
        <v>1.0049999999999999</v>
      </c>
      <c r="C7" s="39">
        <f t="shared" ref="C7:C70" si="0">(100%+G7*0.5%)</f>
        <v>1.0049999999999999</v>
      </c>
      <c r="D7" s="39">
        <f t="shared" ref="D7:D70" si="1">A7*B7*C7*1</f>
        <v>0</v>
      </c>
      <c r="E7" s="40">
        <f t="shared" ref="E7:E70" si="2">POWER($F$1,G7)</f>
        <v>1.1486983549970351</v>
      </c>
      <c r="F7" s="41">
        <f>LOG(E7,2)</f>
        <v>0.20000000000000012</v>
      </c>
      <c r="G7" s="41">
        <v>1</v>
      </c>
      <c r="H7" s="48">
        <f t="shared" ref="H7:H70" si="3">I$4*G7</f>
        <v>1</v>
      </c>
      <c r="I7" s="41">
        <v>1</v>
      </c>
      <c r="K7" s="42">
        <f t="shared" ref="K7:K70" si="4">I7*K6</f>
        <v>1</v>
      </c>
      <c r="L7" s="42">
        <f>H7*K7</f>
        <v>1</v>
      </c>
      <c r="M7" s="42">
        <f t="shared" ref="M7:M70" si="5">O$4*POWER($F$1,G7)</f>
        <v>11.486983549970351</v>
      </c>
      <c r="N7" s="42" t="e">
        <f>O7/$D7</f>
        <v>#DIV/0!</v>
      </c>
      <c r="O7" s="46">
        <f t="shared" ref="O7:O70" si="6">M7/(H7*I7*K6)</f>
        <v>11.486983549970351</v>
      </c>
    </row>
    <row r="8" spans="1:87">
      <c r="A8" s="39">
        <v>0</v>
      </c>
      <c r="B8" s="39">
        <f t="shared" ref="B8:B71" si="7">(100%+G8*0.5%)</f>
        <v>1.01</v>
      </c>
      <c r="C8" s="39">
        <f t="shared" si="0"/>
        <v>1.01</v>
      </c>
      <c r="D8" s="39">
        <f t="shared" si="1"/>
        <v>0</v>
      </c>
      <c r="E8" s="40">
        <f t="shared" si="2"/>
        <v>1.3195079107728944</v>
      </c>
      <c r="F8" s="41">
        <f t="shared" ref="F8:F71" si="8">LOG(E8,2)</f>
        <v>0.40000000000000024</v>
      </c>
      <c r="G8" s="41">
        <v>2</v>
      </c>
      <c r="H8" s="48">
        <f t="shared" si="3"/>
        <v>2</v>
      </c>
      <c r="I8" s="41">
        <v>1</v>
      </c>
      <c r="K8" s="42">
        <f t="shared" si="4"/>
        <v>1</v>
      </c>
      <c r="L8" s="42">
        <f t="shared" ref="L8:L71" si="9">H8*K8</f>
        <v>2</v>
      </c>
      <c r="M8" s="42">
        <f t="shared" si="5"/>
        <v>13.195079107728944</v>
      </c>
      <c r="N8" s="42" t="e">
        <f t="shared" ref="N8:N71" si="10">O8/$D8</f>
        <v>#DIV/0!</v>
      </c>
      <c r="O8" s="46">
        <f t="shared" si="6"/>
        <v>6.5975395538644719</v>
      </c>
    </row>
    <row r="9" spans="1:87">
      <c r="A9" s="39">
        <v>0</v>
      </c>
      <c r="B9" s="39">
        <f t="shared" si="7"/>
        <v>1.0149999999999999</v>
      </c>
      <c r="C9" s="39">
        <f t="shared" si="0"/>
        <v>1.0149999999999999</v>
      </c>
      <c r="D9" s="39">
        <f t="shared" si="1"/>
        <v>0</v>
      </c>
      <c r="E9" s="40">
        <f t="shared" si="2"/>
        <v>1.5157165665103984</v>
      </c>
      <c r="F9" s="41">
        <f t="shared" si="8"/>
        <v>0.60000000000000031</v>
      </c>
      <c r="G9" s="41">
        <v>3</v>
      </c>
      <c r="H9" s="48">
        <f t="shared" si="3"/>
        <v>3</v>
      </c>
      <c r="I9" s="41">
        <v>1</v>
      </c>
      <c r="K9" s="42">
        <f t="shared" si="4"/>
        <v>1</v>
      </c>
      <c r="L9" s="42">
        <f t="shared" si="9"/>
        <v>3</v>
      </c>
      <c r="M9" s="42">
        <f t="shared" si="5"/>
        <v>15.157165665103985</v>
      </c>
      <c r="N9" s="42" t="e">
        <f t="shared" si="10"/>
        <v>#DIV/0!</v>
      </c>
      <c r="O9" s="46">
        <f t="shared" si="6"/>
        <v>5.0523885550346614</v>
      </c>
    </row>
    <row r="10" spans="1:87">
      <c r="A10" s="39">
        <v>0</v>
      </c>
      <c r="B10" s="39">
        <f t="shared" si="7"/>
        <v>1.02</v>
      </c>
      <c r="C10" s="39">
        <f t="shared" si="0"/>
        <v>1.02</v>
      </c>
      <c r="D10" s="39">
        <f t="shared" si="1"/>
        <v>0</v>
      </c>
      <c r="E10" s="40">
        <f t="shared" si="2"/>
        <v>1.7411011265922487</v>
      </c>
      <c r="F10" s="41">
        <f t="shared" si="8"/>
        <v>0.80000000000000049</v>
      </c>
      <c r="G10" s="41">
        <v>4</v>
      </c>
      <c r="H10" s="48">
        <f t="shared" si="3"/>
        <v>4</v>
      </c>
      <c r="I10" s="41">
        <v>1</v>
      </c>
      <c r="K10" s="42">
        <f t="shared" si="4"/>
        <v>1</v>
      </c>
      <c r="L10" s="42">
        <f t="shared" si="9"/>
        <v>4</v>
      </c>
      <c r="M10" s="42">
        <f t="shared" si="5"/>
        <v>17.411011265922486</v>
      </c>
      <c r="N10" s="42" t="e">
        <f t="shared" si="10"/>
        <v>#DIV/0!</v>
      </c>
      <c r="O10" s="46">
        <f t="shared" si="6"/>
        <v>4.3527528164806215</v>
      </c>
    </row>
    <row r="11" spans="1:87">
      <c r="A11" s="39">
        <v>0</v>
      </c>
      <c r="B11" s="39">
        <f t="shared" si="7"/>
        <v>1.0249999999999999</v>
      </c>
      <c r="C11" s="39">
        <f t="shared" si="0"/>
        <v>1.0249999999999999</v>
      </c>
      <c r="D11" s="39">
        <f t="shared" si="1"/>
        <v>0</v>
      </c>
      <c r="E11" s="40">
        <f t="shared" si="2"/>
        <v>2.0000000000000004</v>
      </c>
      <c r="F11" s="41">
        <f t="shared" si="8"/>
        <v>1.0000000000000002</v>
      </c>
      <c r="G11" s="41">
        <v>5</v>
      </c>
      <c r="H11" s="48">
        <f t="shared" si="3"/>
        <v>5</v>
      </c>
      <c r="I11" s="41">
        <v>1</v>
      </c>
      <c r="K11" s="42">
        <f t="shared" si="4"/>
        <v>1</v>
      </c>
      <c r="L11" s="42">
        <f t="shared" si="9"/>
        <v>5</v>
      </c>
      <c r="M11" s="42">
        <f t="shared" si="5"/>
        <v>20.000000000000004</v>
      </c>
      <c r="N11" s="42" t="e">
        <f t="shared" si="10"/>
        <v>#DIV/0!</v>
      </c>
      <c r="O11" s="46">
        <f t="shared" si="6"/>
        <v>4.0000000000000009</v>
      </c>
    </row>
    <row r="12" spans="1:87">
      <c r="A12" s="39">
        <v>0</v>
      </c>
      <c r="B12" s="39">
        <f t="shared" si="7"/>
        <v>1.03</v>
      </c>
      <c r="C12" s="39">
        <f t="shared" si="0"/>
        <v>1.03</v>
      </c>
      <c r="D12" s="39">
        <f t="shared" si="1"/>
        <v>0</v>
      </c>
      <c r="E12" s="40">
        <f t="shared" si="2"/>
        <v>2.2973967099940706</v>
      </c>
      <c r="F12" s="41">
        <f t="shared" si="8"/>
        <v>1.2000000000000006</v>
      </c>
      <c r="G12" s="41">
        <v>6</v>
      </c>
      <c r="H12" s="48">
        <f t="shared" si="3"/>
        <v>6</v>
      </c>
      <c r="I12" s="41">
        <v>1</v>
      </c>
      <c r="K12" s="42">
        <f t="shared" si="4"/>
        <v>1</v>
      </c>
      <c r="L12" s="42">
        <f t="shared" si="9"/>
        <v>6</v>
      </c>
      <c r="M12" s="42">
        <f t="shared" si="5"/>
        <v>22.973967099940708</v>
      </c>
      <c r="N12" s="42" t="e">
        <f t="shared" si="10"/>
        <v>#DIV/0!</v>
      </c>
      <c r="O12" s="46">
        <f t="shared" si="6"/>
        <v>3.8289945166567847</v>
      </c>
    </row>
    <row r="13" spans="1:87">
      <c r="A13" s="39">
        <v>0</v>
      </c>
      <c r="B13" s="39">
        <f t="shared" si="7"/>
        <v>1.0349999999999999</v>
      </c>
      <c r="C13" s="39">
        <f t="shared" si="0"/>
        <v>1.0349999999999999</v>
      </c>
      <c r="D13" s="39">
        <f t="shared" si="1"/>
        <v>0</v>
      </c>
      <c r="E13" s="40">
        <f t="shared" si="2"/>
        <v>2.6390158215457897</v>
      </c>
      <c r="F13" s="41">
        <f t="shared" si="8"/>
        <v>1.4000000000000008</v>
      </c>
      <c r="G13" s="41">
        <v>7</v>
      </c>
      <c r="H13" s="48">
        <f t="shared" si="3"/>
        <v>7</v>
      </c>
      <c r="I13" s="41">
        <v>1</v>
      </c>
      <c r="K13" s="42">
        <f t="shared" si="4"/>
        <v>1</v>
      </c>
      <c r="L13" s="42">
        <f t="shared" si="9"/>
        <v>7</v>
      </c>
      <c r="M13" s="42">
        <f t="shared" si="5"/>
        <v>26.390158215457898</v>
      </c>
      <c r="N13" s="42" t="e">
        <f t="shared" si="10"/>
        <v>#DIV/0!</v>
      </c>
      <c r="O13" s="46">
        <f t="shared" si="6"/>
        <v>3.7700226022082712</v>
      </c>
      <c r="Q13" s="41" t="s">
        <v>153</v>
      </c>
    </row>
    <row r="14" spans="1:87">
      <c r="A14" s="39">
        <v>0</v>
      </c>
      <c r="B14" s="39">
        <f t="shared" si="7"/>
        <v>1.04</v>
      </c>
      <c r="C14" s="39">
        <f t="shared" si="0"/>
        <v>1.04</v>
      </c>
      <c r="D14" s="39">
        <f t="shared" si="1"/>
        <v>0</v>
      </c>
      <c r="E14" s="40">
        <f t="shared" si="2"/>
        <v>3.0314331330207978</v>
      </c>
      <c r="F14" s="41">
        <f t="shared" si="8"/>
        <v>1.600000000000001</v>
      </c>
      <c r="G14" s="41">
        <v>8</v>
      </c>
      <c r="H14" s="48">
        <f t="shared" si="3"/>
        <v>8</v>
      </c>
      <c r="I14" s="41">
        <v>1</v>
      </c>
      <c r="K14" s="42">
        <f t="shared" si="4"/>
        <v>1</v>
      </c>
      <c r="L14" s="42">
        <f t="shared" si="9"/>
        <v>8</v>
      </c>
      <c r="M14" s="42">
        <f t="shared" si="5"/>
        <v>30.314331330207978</v>
      </c>
      <c r="N14" s="42" t="e">
        <f t="shared" si="10"/>
        <v>#DIV/0!</v>
      </c>
      <c r="O14" s="46">
        <f t="shared" si="6"/>
        <v>3.7892914162759972</v>
      </c>
    </row>
    <row r="15" spans="1:87">
      <c r="A15" s="39">
        <v>0</v>
      </c>
      <c r="B15" s="39">
        <f t="shared" si="7"/>
        <v>1.0449999999999999</v>
      </c>
      <c r="C15" s="39">
        <f t="shared" si="0"/>
        <v>1.0449999999999999</v>
      </c>
      <c r="D15" s="39">
        <f t="shared" si="1"/>
        <v>0</v>
      </c>
      <c r="E15" s="40">
        <f t="shared" si="2"/>
        <v>3.4822022531844987</v>
      </c>
      <c r="F15" s="41">
        <f t="shared" si="8"/>
        <v>1.8000000000000009</v>
      </c>
      <c r="G15" s="41">
        <v>9</v>
      </c>
      <c r="H15" s="48">
        <f t="shared" si="3"/>
        <v>9</v>
      </c>
      <c r="I15" s="41">
        <v>1</v>
      </c>
      <c r="K15" s="42">
        <f t="shared" si="4"/>
        <v>1</v>
      </c>
      <c r="L15" s="42">
        <f t="shared" si="9"/>
        <v>9</v>
      </c>
      <c r="M15" s="42">
        <f t="shared" si="5"/>
        <v>34.822022531844986</v>
      </c>
      <c r="N15" s="42" t="e">
        <f t="shared" si="10"/>
        <v>#DIV/0!</v>
      </c>
      <c r="O15" s="46">
        <f t="shared" si="6"/>
        <v>3.8691136146494429</v>
      </c>
      <c r="Q15" s="41" t="s">
        <v>32</v>
      </c>
      <c r="S15" s="42"/>
      <c r="X15" s="41" t="s">
        <v>32</v>
      </c>
    </row>
    <row r="16" spans="1:87">
      <c r="A16" s="39">
        <v>0</v>
      </c>
      <c r="B16" s="39">
        <f t="shared" si="7"/>
        <v>1.05</v>
      </c>
      <c r="C16" s="39">
        <f t="shared" si="0"/>
        <v>1.05</v>
      </c>
      <c r="D16" s="39">
        <f t="shared" si="1"/>
        <v>0</v>
      </c>
      <c r="E16" s="40">
        <f t="shared" si="2"/>
        <v>4.0000000000000027</v>
      </c>
      <c r="F16" s="41">
        <f t="shared" si="8"/>
        <v>2.0000000000000009</v>
      </c>
      <c r="G16" s="49">
        <v>10</v>
      </c>
      <c r="H16" s="48">
        <f t="shared" si="3"/>
        <v>10</v>
      </c>
      <c r="I16" s="50">
        <v>1</v>
      </c>
      <c r="K16" s="42">
        <f t="shared" si="4"/>
        <v>1</v>
      </c>
      <c r="L16" s="42">
        <f t="shared" si="9"/>
        <v>10</v>
      </c>
      <c r="M16" s="42">
        <f t="shared" si="5"/>
        <v>40.000000000000028</v>
      </c>
      <c r="N16" s="42" t="e">
        <f t="shared" si="10"/>
        <v>#DIV/0!</v>
      </c>
      <c r="O16" s="46">
        <f t="shared" si="6"/>
        <v>4.0000000000000027</v>
      </c>
      <c r="Q16" s="44">
        <v>1</v>
      </c>
      <c r="S16" s="42"/>
      <c r="X16" s="51">
        <f>10+$G21/20</f>
        <v>10.75</v>
      </c>
    </row>
    <row r="17" spans="1:24">
      <c r="A17" s="39">
        <v>0</v>
      </c>
      <c r="B17" s="39">
        <f t="shared" si="7"/>
        <v>1.0549999999999999</v>
      </c>
      <c r="C17" s="39">
        <f t="shared" si="0"/>
        <v>1.0549999999999999</v>
      </c>
      <c r="D17" s="39">
        <f t="shared" si="1"/>
        <v>0</v>
      </c>
      <c r="E17" s="40">
        <f t="shared" si="2"/>
        <v>4.5947934199881431</v>
      </c>
      <c r="F17" s="41">
        <f t="shared" si="8"/>
        <v>2.2000000000000011</v>
      </c>
      <c r="G17" s="41">
        <v>11</v>
      </c>
      <c r="H17" s="48">
        <f t="shared" si="3"/>
        <v>11</v>
      </c>
      <c r="I17" s="41">
        <v>1</v>
      </c>
      <c r="K17" s="42">
        <f t="shared" si="4"/>
        <v>1</v>
      </c>
      <c r="L17" s="42">
        <f t="shared" si="9"/>
        <v>11</v>
      </c>
      <c r="M17" s="42">
        <f t="shared" si="5"/>
        <v>45.947934199881431</v>
      </c>
      <c r="N17" s="42" t="e">
        <f t="shared" si="10"/>
        <v>#DIV/0!</v>
      </c>
      <c r="O17" s="46">
        <f t="shared" si="6"/>
        <v>4.1770849272619479</v>
      </c>
      <c r="Q17" s="42" t="s">
        <v>1</v>
      </c>
      <c r="S17" s="42"/>
      <c r="X17" s="46" t="s">
        <v>3</v>
      </c>
    </row>
    <row r="18" spans="1:24">
      <c r="A18" s="39">
        <v>0</v>
      </c>
      <c r="B18" s="39">
        <f t="shared" si="7"/>
        <v>1.06</v>
      </c>
      <c r="C18" s="39">
        <f t="shared" si="0"/>
        <v>1.06</v>
      </c>
      <c r="D18" s="39">
        <f t="shared" si="1"/>
        <v>0</v>
      </c>
      <c r="E18" s="40">
        <f t="shared" si="2"/>
        <v>5.2780316430915812</v>
      </c>
      <c r="F18" s="41">
        <f t="shared" si="8"/>
        <v>2.4000000000000012</v>
      </c>
      <c r="G18" s="41">
        <v>12</v>
      </c>
      <c r="H18" s="48">
        <f t="shared" si="3"/>
        <v>12</v>
      </c>
      <c r="I18" s="41">
        <v>1</v>
      </c>
      <c r="K18" s="42">
        <f t="shared" si="4"/>
        <v>1</v>
      </c>
      <c r="L18" s="42">
        <f t="shared" si="9"/>
        <v>12</v>
      </c>
      <c r="M18" s="42">
        <f t="shared" si="5"/>
        <v>52.780316430915811</v>
      </c>
      <c r="N18" s="42" t="e">
        <f t="shared" si="10"/>
        <v>#DIV/0!</v>
      </c>
      <c r="O18" s="46">
        <f t="shared" si="6"/>
        <v>4.3983597025763173</v>
      </c>
      <c r="Q18" s="42">
        <f>1/$D21</f>
        <v>0.80496056950960293</v>
      </c>
      <c r="R18" s="55">
        <f>Q18*$E21</f>
        <v>6.4396845560768288</v>
      </c>
      <c r="S18" s="42"/>
      <c r="X18" s="55">
        <f>$E21*X16</f>
        <v>86.000000000000071</v>
      </c>
    </row>
    <row r="19" spans="1:24">
      <c r="A19" s="39">
        <v>0</v>
      </c>
      <c r="B19" s="39">
        <f t="shared" si="7"/>
        <v>1.0649999999999999</v>
      </c>
      <c r="C19" s="39">
        <f t="shared" si="0"/>
        <v>1.0649999999999999</v>
      </c>
      <c r="D19" s="39">
        <f t="shared" si="1"/>
        <v>0</v>
      </c>
      <c r="E19" s="40">
        <f t="shared" si="2"/>
        <v>6.0628662660415973</v>
      </c>
      <c r="F19" s="41">
        <f t="shared" si="8"/>
        <v>2.6000000000000014</v>
      </c>
      <c r="G19" s="41">
        <v>13</v>
      </c>
      <c r="H19" s="48">
        <f t="shared" si="3"/>
        <v>13</v>
      </c>
      <c r="I19" s="41">
        <v>1</v>
      </c>
      <c r="K19" s="42">
        <f t="shared" si="4"/>
        <v>1</v>
      </c>
      <c r="L19" s="42">
        <f t="shared" si="9"/>
        <v>13</v>
      </c>
      <c r="M19" s="42">
        <f t="shared" si="5"/>
        <v>60.628662660415969</v>
      </c>
      <c r="N19" s="42" t="e">
        <f t="shared" si="10"/>
        <v>#DIV/0!</v>
      </c>
      <c r="O19" s="46">
        <f t="shared" si="6"/>
        <v>4.6637432815704596</v>
      </c>
      <c r="P19" s="41" t="s">
        <v>81</v>
      </c>
      <c r="Q19" s="44" t="s">
        <v>82</v>
      </c>
      <c r="S19" s="42" t="s">
        <v>15</v>
      </c>
      <c r="T19" s="42" t="s">
        <v>1</v>
      </c>
      <c r="U19" s="42" t="s">
        <v>83</v>
      </c>
      <c r="V19" s="42" t="s">
        <v>108</v>
      </c>
      <c r="X19" s="47"/>
    </row>
    <row r="20" spans="1:24">
      <c r="A20" s="39">
        <v>0</v>
      </c>
      <c r="B20" s="39">
        <f t="shared" si="7"/>
        <v>1.07</v>
      </c>
      <c r="C20" s="39">
        <f t="shared" si="0"/>
        <v>1.07</v>
      </c>
      <c r="D20" s="39">
        <f t="shared" si="1"/>
        <v>0</v>
      </c>
      <c r="E20" s="40">
        <f t="shared" si="2"/>
        <v>6.9644045063689983</v>
      </c>
      <c r="F20" s="41">
        <f t="shared" si="8"/>
        <v>2.8000000000000012</v>
      </c>
      <c r="G20" s="41">
        <v>14</v>
      </c>
      <c r="H20" s="48">
        <f t="shared" si="3"/>
        <v>14</v>
      </c>
      <c r="I20" s="41">
        <v>1</v>
      </c>
      <c r="K20" s="42">
        <f t="shared" si="4"/>
        <v>1</v>
      </c>
      <c r="L20" s="42">
        <f t="shared" si="9"/>
        <v>14</v>
      </c>
      <c r="M20" s="42">
        <f t="shared" si="5"/>
        <v>69.644045063689987</v>
      </c>
      <c r="N20" s="42" t="e">
        <f t="shared" si="10"/>
        <v>#DIV/0!</v>
      </c>
      <c r="O20" s="46">
        <f t="shared" si="6"/>
        <v>4.9745746474064276</v>
      </c>
      <c r="S20" s="42">
        <f>1*Q18</f>
        <v>0.80496056950960293</v>
      </c>
      <c r="X20" s="46"/>
    </row>
    <row r="21" spans="1:24">
      <c r="A21" s="52">
        <v>1.0750000000000002</v>
      </c>
      <c r="B21" s="39">
        <f t="shared" si="7"/>
        <v>1.075</v>
      </c>
      <c r="C21" s="39">
        <f t="shared" si="0"/>
        <v>1.075</v>
      </c>
      <c r="D21" s="39">
        <f t="shared" si="1"/>
        <v>1.2422968750000001</v>
      </c>
      <c r="E21" s="40">
        <f t="shared" si="2"/>
        <v>8.0000000000000071</v>
      </c>
      <c r="F21" s="41">
        <f t="shared" si="8"/>
        <v>3.0000000000000013</v>
      </c>
      <c r="G21" s="41">
        <v>15</v>
      </c>
      <c r="H21" s="48">
        <f t="shared" si="3"/>
        <v>15</v>
      </c>
      <c r="I21" s="41">
        <v>1</v>
      </c>
      <c r="K21" s="42">
        <f t="shared" si="4"/>
        <v>1</v>
      </c>
      <c r="L21" s="42">
        <f t="shared" si="9"/>
        <v>15</v>
      </c>
      <c r="M21" s="42">
        <f t="shared" si="5"/>
        <v>80.000000000000071</v>
      </c>
      <c r="N21" s="42">
        <f t="shared" si="10"/>
        <v>4.2931230373845528</v>
      </c>
      <c r="O21" s="46">
        <f t="shared" si="6"/>
        <v>5.3333333333333384</v>
      </c>
      <c r="P21" s="41">
        <v>1</v>
      </c>
      <c r="Q21" s="41">
        <v>1</v>
      </c>
      <c r="S21" s="42">
        <f>S20*Q21</f>
        <v>0.80496056950960293</v>
      </c>
      <c r="T21" s="42">
        <f>P21*S21</f>
        <v>0.80496056950960293</v>
      </c>
      <c r="U21" s="42">
        <f t="shared" ref="U21:U84" si="11">(10+$G21/20)*POWER($F$1,P21)</f>
        <v>12.348507316218127</v>
      </c>
      <c r="W21" s="42">
        <f t="shared" ref="W21:W71" si="12">X21/$D21</f>
        <v>12.348507316218127</v>
      </c>
      <c r="X21" s="46">
        <f>U21/T21</f>
        <v>15.340512049852416</v>
      </c>
    </row>
    <row r="22" spans="1:24">
      <c r="A22" s="52">
        <v>1.0750000000000002</v>
      </c>
      <c r="B22" s="39">
        <f t="shared" si="7"/>
        <v>1.08</v>
      </c>
      <c r="C22" s="39">
        <f t="shared" si="0"/>
        <v>1.08</v>
      </c>
      <c r="D22" s="39">
        <f t="shared" si="1"/>
        <v>1.2538800000000003</v>
      </c>
      <c r="E22" s="40">
        <f t="shared" si="2"/>
        <v>9.1895868399762897</v>
      </c>
      <c r="F22" s="41">
        <f t="shared" si="8"/>
        <v>3.200000000000002</v>
      </c>
      <c r="G22" s="41">
        <v>16</v>
      </c>
      <c r="H22" s="48">
        <f t="shared" si="3"/>
        <v>16</v>
      </c>
      <c r="I22" s="41">
        <v>1</v>
      </c>
      <c r="K22" s="42">
        <f t="shared" si="4"/>
        <v>1</v>
      </c>
      <c r="L22" s="42">
        <f t="shared" si="9"/>
        <v>16</v>
      </c>
      <c r="M22" s="42">
        <f t="shared" si="5"/>
        <v>91.89586839976289</v>
      </c>
      <c r="N22" s="42">
        <f t="shared" si="10"/>
        <v>4.5805753142128269</v>
      </c>
      <c r="O22" s="46">
        <f t="shared" si="6"/>
        <v>5.7434917749851806</v>
      </c>
      <c r="P22" s="41">
        <v>2</v>
      </c>
      <c r="Q22" s="41">
        <v>1</v>
      </c>
      <c r="S22" s="42">
        <f>S21*Q22</f>
        <v>0.80496056950960293</v>
      </c>
      <c r="T22" s="42">
        <f t="shared" ref="T22:T85" si="13">P22*S22</f>
        <v>1.6099211390192059</v>
      </c>
      <c r="U22" s="42">
        <f t="shared" si="11"/>
        <v>14.250685436347261</v>
      </c>
      <c r="W22" s="42">
        <f t="shared" si="12"/>
        <v>7.0595200434579901</v>
      </c>
      <c r="X22" s="46">
        <f t="shared" ref="X22:X85" si="14">U22/T22</f>
        <v>8.8517909920911073</v>
      </c>
    </row>
    <row r="23" spans="1:24">
      <c r="A23" s="52">
        <v>1.0750000000000002</v>
      </c>
      <c r="B23" s="39">
        <f t="shared" si="7"/>
        <v>1.085</v>
      </c>
      <c r="C23" s="39">
        <f t="shared" si="0"/>
        <v>1.085</v>
      </c>
      <c r="D23" s="39">
        <f t="shared" si="1"/>
        <v>1.2655168750000001</v>
      </c>
      <c r="E23" s="40">
        <f t="shared" si="2"/>
        <v>10.556063286183166</v>
      </c>
      <c r="F23" s="41">
        <f t="shared" si="8"/>
        <v>3.4000000000000017</v>
      </c>
      <c r="G23" s="41">
        <v>17</v>
      </c>
      <c r="H23" s="48">
        <f t="shared" si="3"/>
        <v>17</v>
      </c>
      <c r="I23" s="41">
        <v>1</v>
      </c>
      <c r="K23" s="42">
        <f t="shared" si="4"/>
        <v>1</v>
      </c>
      <c r="L23" s="42">
        <f t="shared" si="9"/>
        <v>17</v>
      </c>
      <c r="M23" s="42">
        <f t="shared" si="5"/>
        <v>105.56063286183166</v>
      </c>
      <c r="N23" s="42">
        <f t="shared" si="10"/>
        <v>4.9066504876692774</v>
      </c>
      <c r="O23" s="46">
        <f t="shared" si="6"/>
        <v>6.2094489918724509</v>
      </c>
      <c r="P23" s="41">
        <v>3</v>
      </c>
      <c r="Q23" s="41">
        <v>1</v>
      </c>
      <c r="S23" s="42">
        <f t="shared" ref="S23:S86" si="15">S22*Q23</f>
        <v>0.80496056950960293</v>
      </c>
      <c r="T23" s="42">
        <f t="shared" si="13"/>
        <v>2.4148817085288088</v>
      </c>
      <c r="U23" s="42">
        <f t="shared" si="11"/>
        <v>16.445524746637822</v>
      </c>
      <c r="W23" s="42">
        <f t="shared" si="12"/>
        <v>5.381259469043254</v>
      </c>
      <c r="X23" s="46">
        <f t="shared" si="14"/>
        <v>6.8100746668277781</v>
      </c>
    </row>
    <row r="24" spans="1:24">
      <c r="A24" s="52">
        <v>1.0750000000000002</v>
      </c>
      <c r="B24" s="39">
        <f t="shared" si="7"/>
        <v>1.0900000000000001</v>
      </c>
      <c r="C24" s="39">
        <f t="shared" si="0"/>
        <v>1.0900000000000001</v>
      </c>
      <c r="D24" s="39">
        <f t="shared" si="1"/>
        <v>1.2772075000000005</v>
      </c>
      <c r="E24" s="40">
        <f t="shared" si="2"/>
        <v>12.125732532083198</v>
      </c>
      <c r="F24" s="41">
        <f t="shared" si="8"/>
        <v>3.6000000000000019</v>
      </c>
      <c r="G24" s="41">
        <v>18</v>
      </c>
      <c r="H24" s="48">
        <f t="shared" si="3"/>
        <v>18</v>
      </c>
      <c r="I24" s="41">
        <v>1</v>
      </c>
      <c r="K24" s="42">
        <f t="shared" si="4"/>
        <v>1</v>
      </c>
      <c r="L24" s="42">
        <f t="shared" si="9"/>
        <v>18</v>
      </c>
      <c r="M24" s="42">
        <f t="shared" si="5"/>
        <v>121.25732532083198</v>
      </c>
      <c r="N24" s="42">
        <f t="shared" si="10"/>
        <v>5.2744116154810801</v>
      </c>
      <c r="O24" s="46">
        <f t="shared" si="6"/>
        <v>6.7365180733795542</v>
      </c>
      <c r="P24" s="41">
        <v>4</v>
      </c>
      <c r="Q24" s="41">
        <v>1</v>
      </c>
      <c r="S24" s="42">
        <f t="shared" si="15"/>
        <v>0.80496056950960293</v>
      </c>
      <c r="T24" s="42">
        <f t="shared" si="13"/>
        <v>3.2198422780384117</v>
      </c>
      <c r="U24" s="42">
        <f t="shared" si="11"/>
        <v>18.978002279855513</v>
      </c>
      <c r="W24" s="42">
        <f t="shared" si="12"/>
        <v>4.6148164894912087</v>
      </c>
      <c r="X24" s="46">
        <f t="shared" si="14"/>
        <v>5.8940782315018447</v>
      </c>
    </row>
    <row r="25" spans="1:24">
      <c r="A25" s="52">
        <v>1.0750000000000002</v>
      </c>
      <c r="B25" s="39">
        <f t="shared" si="7"/>
        <v>1.095</v>
      </c>
      <c r="C25" s="39">
        <f t="shared" si="0"/>
        <v>1.095</v>
      </c>
      <c r="D25" s="39">
        <f t="shared" si="1"/>
        <v>1.2889518750000002</v>
      </c>
      <c r="E25" s="40">
        <f t="shared" si="2"/>
        <v>13.928809012738004</v>
      </c>
      <c r="F25" s="41">
        <f t="shared" si="8"/>
        <v>3.800000000000002</v>
      </c>
      <c r="G25" s="41">
        <v>19</v>
      </c>
      <c r="H25" s="48">
        <f t="shared" si="3"/>
        <v>19</v>
      </c>
      <c r="I25" s="41">
        <v>1</v>
      </c>
      <c r="K25" s="42">
        <f t="shared" si="4"/>
        <v>1</v>
      </c>
      <c r="L25" s="42">
        <f t="shared" si="9"/>
        <v>19</v>
      </c>
      <c r="M25" s="42">
        <f t="shared" si="5"/>
        <v>139.28809012738003</v>
      </c>
      <c r="N25" s="42">
        <f t="shared" si="10"/>
        <v>5.6875297318353093</v>
      </c>
      <c r="O25" s="46">
        <f t="shared" si="6"/>
        <v>7.3309521119673704</v>
      </c>
      <c r="P25" s="41">
        <v>5</v>
      </c>
      <c r="Q25" s="41">
        <v>1</v>
      </c>
      <c r="S25" s="42">
        <f t="shared" si="15"/>
        <v>0.80496056950960293</v>
      </c>
      <c r="T25" s="42">
        <f t="shared" si="13"/>
        <v>4.0248028475480151</v>
      </c>
      <c r="U25" s="42">
        <f t="shared" si="11"/>
        <v>21.900000000000002</v>
      </c>
      <c r="W25" s="42">
        <f t="shared" si="12"/>
        <v>4.2214611872146115</v>
      </c>
      <c r="X25" s="46">
        <f t="shared" si="14"/>
        <v>5.4412603124999999</v>
      </c>
    </row>
    <row r="26" spans="1:24">
      <c r="A26" s="52">
        <v>1.0750000000000002</v>
      </c>
      <c r="B26" s="39">
        <f t="shared" si="7"/>
        <v>1.1000000000000001</v>
      </c>
      <c r="C26" s="39">
        <f t="shared" si="0"/>
        <v>1.1000000000000001</v>
      </c>
      <c r="D26" s="39">
        <f t="shared" si="1"/>
        <v>1.3007500000000005</v>
      </c>
      <c r="E26" s="40">
        <f t="shared" si="2"/>
        <v>16.000000000000021</v>
      </c>
      <c r="F26" s="41">
        <f t="shared" si="8"/>
        <v>4.0000000000000018</v>
      </c>
      <c r="G26" s="49">
        <v>20</v>
      </c>
      <c r="H26" s="48">
        <f t="shared" si="3"/>
        <v>20</v>
      </c>
      <c r="I26" s="41">
        <v>1.25</v>
      </c>
      <c r="K26" s="42">
        <f t="shared" si="4"/>
        <v>1.25</v>
      </c>
      <c r="L26" s="42">
        <f t="shared" si="9"/>
        <v>25</v>
      </c>
      <c r="M26" s="42">
        <f t="shared" si="5"/>
        <v>160.00000000000023</v>
      </c>
      <c r="N26" s="42">
        <f t="shared" si="10"/>
        <v>4.9202383240438259</v>
      </c>
      <c r="O26" s="46">
        <f t="shared" si="6"/>
        <v>6.4000000000000092</v>
      </c>
      <c r="P26" s="41">
        <v>6</v>
      </c>
      <c r="Q26" s="41">
        <v>1</v>
      </c>
      <c r="S26" s="42">
        <f t="shared" si="15"/>
        <v>0.80496056950960293</v>
      </c>
      <c r="T26" s="42">
        <f t="shared" si="13"/>
        <v>4.8297634170576176</v>
      </c>
      <c r="U26" s="42">
        <f t="shared" si="11"/>
        <v>25.271363809934776</v>
      </c>
      <c r="W26" s="42">
        <f t="shared" si="12"/>
        <v>4.0226198075559045</v>
      </c>
      <c r="X26" s="46">
        <f t="shared" si="14"/>
        <v>5.2324227146783446</v>
      </c>
    </row>
    <row r="27" spans="1:24">
      <c r="A27" s="52">
        <v>1.0750000000000002</v>
      </c>
      <c r="B27" s="39">
        <f t="shared" si="7"/>
        <v>1.105</v>
      </c>
      <c r="C27" s="39">
        <f t="shared" si="0"/>
        <v>1.105</v>
      </c>
      <c r="D27" s="39">
        <f t="shared" si="1"/>
        <v>1.3126018750000001</v>
      </c>
      <c r="E27" s="40">
        <f t="shared" si="2"/>
        <v>18.379173679952583</v>
      </c>
      <c r="F27" s="41">
        <f t="shared" si="8"/>
        <v>4.200000000000002</v>
      </c>
      <c r="G27" s="41">
        <v>21</v>
      </c>
      <c r="H27" s="48">
        <f t="shared" si="3"/>
        <v>21</v>
      </c>
      <c r="I27" s="41">
        <v>1</v>
      </c>
      <c r="K27" s="42">
        <f t="shared" si="4"/>
        <v>1.25</v>
      </c>
      <c r="L27" s="42">
        <f t="shared" si="9"/>
        <v>26.25</v>
      </c>
      <c r="M27" s="42">
        <f t="shared" si="5"/>
        <v>183.79173679952584</v>
      </c>
      <c r="N27" s="42">
        <f t="shared" si="10"/>
        <v>5.334130711427842</v>
      </c>
      <c r="O27" s="46">
        <f t="shared" si="6"/>
        <v>7.0015899733152702</v>
      </c>
      <c r="P27" s="41">
        <v>7</v>
      </c>
      <c r="Q27" s="41">
        <v>1</v>
      </c>
      <c r="S27" s="42">
        <f t="shared" si="15"/>
        <v>0.80496056950960293</v>
      </c>
      <c r="T27" s="42">
        <f t="shared" si="13"/>
        <v>5.6347239865672201</v>
      </c>
      <c r="U27" s="42">
        <f t="shared" si="11"/>
        <v>29.161124828080979</v>
      </c>
      <c r="W27" s="42">
        <f t="shared" si="12"/>
        <v>3.9427442259519765</v>
      </c>
      <c r="X27" s="46">
        <f t="shared" si="14"/>
        <v>5.1752534636299883</v>
      </c>
    </row>
    <row r="28" spans="1:24">
      <c r="A28" s="52">
        <v>1.0750000000000002</v>
      </c>
      <c r="B28" s="39">
        <f t="shared" si="7"/>
        <v>1.1100000000000001</v>
      </c>
      <c r="C28" s="39">
        <f t="shared" si="0"/>
        <v>1.1100000000000001</v>
      </c>
      <c r="D28" s="39">
        <f t="shared" si="1"/>
        <v>1.3245075000000006</v>
      </c>
      <c r="E28" s="40">
        <f t="shared" si="2"/>
        <v>21.112126572366336</v>
      </c>
      <c r="F28" s="41">
        <f t="shared" si="8"/>
        <v>4.4000000000000021</v>
      </c>
      <c r="G28" s="41">
        <v>22</v>
      </c>
      <c r="H28" s="48">
        <f t="shared" si="3"/>
        <v>22</v>
      </c>
      <c r="I28" s="41">
        <v>1</v>
      </c>
      <c r="K28" s="42">
        <f t="shared" si="4"/>
        <v>1.25</v>
      </c>
      <c r="L28" s="42">
        <f t="shared" si="9"/>
        <v>27.5</v>
      </c>
      <c r="M28" s="42">
        <f t="shared" si="5"/>
        <v>211.12126572366336</v>
      </c>
      <c r="N28" s="42">
        <f t="shared" si="10"/>
        <v>5.7962200556855556</v>
      </c>
      <c r="O28" s="46">
        <f t="shared" si="6"/>
        <v>7.6771369354059402</v>
      </c>
      <c r="P28" s="41">
        <v>8</v>
      </c>
      <c r="Q28" s="41">
        <v>1</v>
      </c>
      <c r="S28" s="42">
        <f t="shared" si="15"/>
        <v>0.80496056950960293</v>
      </c>
      <c r="T28" s="42">
        <f t="shared" si="13"/>
        <v>6.4396845560768234</v>
      </c>
      <c r="U28" s="42">
        <f t="shared" si="11"/>
        <v>33.648907776530855</v>
      </c>
      <c r="W28" s="42">
        <f t="shared" si="12"/>
        <v>3.9450449485891417</v>
      </c>
      <c r="X28" s="46">
        <f t="shared" si="14"/>
        <v>5.225241622243435</v>
      </c>
    </row>
    <row r="29" spans="1:24">
      <c r="A29" s="52">
        <v>1.0750000000000002</v>
      </c>
      <c r="B29" s="39">
        <f t="shared" si="7"/>
        <v>1.115</v>
      </c>
      <c r="C29" s="39">
        <f t="shared" si="0"/>
        <v>1.115</v>
      </c>
      <c r="D29" s="39">
        <f t="shared" si="1"/>
        <v>1.3364668750000004</v>
      </c>
      <c r="E29" s="40">
        <f t="shared" si="2"/>
        <v>24.251465064166407</v>
      </c>
      <c r="F29" s="41">
        <f t="shared" si="8"/>
        <v>4.6000000000000023</v>
      </c>
      <c r="G29" s="41">
        <v>23</v>
      </c>
      <c r="H29" s="48">
        <f t="shared" si="3"/>
        <v>23</v>
      </c>
      <c r="I29" s="41">
        <v>1</v>
      </c>
      <c r="K29" s="42">
        <f t="shared" si="4"/>
        <v>1.25</v>
      </c>
      <c r="L29" s="42">
        <f t="shared" si="9"/>
        <v>28.75</v>
      </c>
      <c r="M29" s="42">
        <f t="shared" si="5"/>
        <v>242.51465064166408</v>
      </c>
      <c r="N29" s="42">
        <f t="shared" si="10"/>
        <v>6.3116358168112408</v>
      </c>
      <c r="O29" s="46">
        <f t="shared" si="6"/>
        <v>8.4352921962317939</v>
      </c>
      <c r="P29" s="41">
        <v>9</v>
      </c>
      <c r="Q29" s="41">
        <v>1</v>
      </c>
      <c r="S29" s="42">
        <f t="shared" si="15"/>
        <v>0.80496056950960293</v>
      </c>
      <c r="T29" s="42">
        <f t="shared" si="13"/>
        <v>7.2446451255864268</v>
      </c>
      <c r="U29" s="42">
        <f t="shared" si="11"/>
        <v>38.826555123007161</v>
      </c>
      <c r="W29" s="42">
        <f t="shared" si="12"/>
        <v>4.0100846824477676</v>
      </c>
      <c r="X29" s="46">
        <f t="shared" si="14"/>
        <v>5.3593453440363374</v>
      </c>
    </row>
    <row r="30" spans="1:24">
      <c r="A30" s="52">
        <v>1.0750000000000002</v>
      </c>
      <c r="B30" s="39">
        <f t="shared" si="7"/>
        <v>1.1200000000000001</v>
      </c>
      <c r="C30" s="39">
        <f t="shared" si="0"/>
        <v>1.1200000000000001</v>
      </c>
      <c r="D30" s="39">
        <f t="shared" si="1"/>
        <v>1.3484800000000006</v>
      </c>
      <c r="E30" s="40">
        <f t="shared" si="2"/>
        <v>27.857618025476015</v>
      </c>
      <c r="F30" s="41">
        <f t="shared" si="8"/>
        <v>4.8000000000000025</v>
      </c>
      <c r="G30" s="41">
        <v>24</v>
      </c>
      <c r="H30" s="48">
        <f t="shared" si="3"/>
        <v>24</v>
      </c>
      <c r="I30" s="41">
        <v>1</v>
      </c>
      <c r="K30" s="42">
        <f t="shared" si="4"/>
        <v>1.25</v>
      </c>
      <c r="L30" s="42">
        <f t="shared" si="9"/>
        <v>30</v>
      </c>
      <c r="M30" s="42">
        <f t="shared" si="5"/>
        <v>278.57618025476017</v>
      </c>
      <c r="N30" s="42">
        <f t="shared" si="10"/>
        <v>6.8861775296323779</v>
      </c>
      <c r="O30" s="46">
        <f t="shared" si="6"/>
        <v>9.2858726751586733</v>
      </c>
      <c r="P30" s="49">
        <v>10</v>
      </c>
      <c r="Q30" s="41">
        <v>1</v>
      </c>
      <c r="S30" s="42">
        <f t="shared" si="15"/>
        <v>0.80496056950960293</v>
      </c>
      <c r="T30" s="42">
        <f t="shared" si="13"/>
        <v>8.0496056950960302</v>
      </c>
      <c r="U30" s="42">
        <f t="shared" si="11"/>
        <v>44.800000000000026</v>
      </c>
      <c r="W30" s="42">
        <f t="shared" si="12"/>
        <v>4.1272321428571432</v>
      </c>
      <c r="X30" s="46">
        <f t="shared" si="14"/>
        <v>5.5654900000000023</v>
      </c>
    </row>
    <row r="31" spans="1:24">
      <c r="A31" s="52">
        <v>1.0750000000000002</v>
      </c>
      <c r="B31" s="39">
        <f t="shared" si="7"/>
        <v>1.125</v>
      </c>
      <c r="C31" s="39">
        <f t="shared" si="0"/>
        <v>1.125</v>
      </c>
      <c r="D31" s="39">
        <f t="shared" si="1"/>
        <v>1.360546875</v>
      </c>
      <c r="E31" s="40">
        <f t="shared" si="2"/>
        <v>32.000000000000057</v>
      </c>
      <c r="F31" s="41">
        <f t="shared" si="8"/>
        <v>5.0000000000000027</v>
      </c>
      <c r="G31" s="41">
        <v>25</v>
      </c>
      <c r="H31" s="48">
        <f t="shared" si="3"/>
        <v>25</v>
      </c>
      <c r="I31" s="41">
        <v>1</v>
      </c>
      <c r="K31" s="42">
        <f t="shared" si="4"/>
        <v>1.25</v>
      </c>
      <c r="L31" s="42">
        <f t="shared" si="9"/>
        <v>31.25</v>
      </c>
      <c r="M31" s="42">
        <f t="shared" si="5"/>
        <v>320.00000000000057</v>
      </c>
      <c r="N31" s="42">
        <f t="shared" si="10"/>
        <v>7.526385300028724</v>
      </c>
      <c r="O31" s="46">
        <f t="shared" si="6"/>
        <v>10.240000000000018</v>
      </c>
      <c r="P31" s="41">
        <v>11</v>
      </c>
      <c r="Q31" s="41">
        <v>1</v>
      </c>
      <c r="S31" s="42">
        <f t="shared" si="15"/>
        <v>0.80496056950960293</v>
      </c>
      <c r="T31" s="42">
        <f t="shared" si="13"/>
        <v>8.8545662646056318</v>
      </c>
      <c r="U31" s="42">
        <f t="shared" si="11"/>
        <v>51.691425974866611</v>
      </c>
      <c r="W31" s="42">
        <f t="shared" si="12"/>
        <v>4.2907944613929683</v>
      </c>
      <c r="X31" s="46">
        <f t="shared" si="14"/>
        <v>5.8378269957155116</v>
      </c>
    </row>
    <row r="32" spans="1:24">
      <c r="A32" s="52">
        <v>1.0750000000000002</v>
      </c>
      <c r="B32" s="39">
        <f t="shared" si="7"/>
        <v>1.1299999999999999</v>
      </c>
      <c r="C32" s="39">
        <f t="shared" si="0"/>
        <v>1.1299999999999999</v>
      </c>
      <c r="D32" s="39">
        <f t="shared" si="1"/>
        <v>1.3726674999999999</v>
      </c>
      <c r="E32" s="40">
        <f t="shared" si="2"/>
        <v>36.75834735990518</v>
      </c>
      <c r="F32" s="41">
        <f t="shared" si="8"/>
        <v>5.2000000000000028</v>
      </c>
      <c r="G32" s="41">
        <v>26</v>
      </c>
      <c r="H32" s="48">
        <f t="shared" si="3"/>
        <v>26</v>
      </c>
      <c r="I32" s="41">
        <v>1</v>
      </c>
      <c r="K32" s="42">
        <f t="shared" si="4"/>
        <v>1.25</v>
      </c>
      <c r="L32" s="42">
        <f t="shared" si="9"/>
        <v>32.5</v>
      </c>
      <c r="M32" s="42">
        <f t="shared" si="5"/>
        <v>367.58347359905179</v>
      </c>
      <c r="N32" s="42">
        <f t="shared" si="10"/>
        <v>8.2396215588441279</v>
      </c>
      <c r="O32" s="46">
        <f t="shared" si="6"/>
        <v>11.310260726124671</v>
      </c>
      <c r="P32" s="41">
        <v>12</v>
      </c>
      <c r="Q32" s="41">
        <v>1</v>
      </c>
      <c r="S32" s="42">
        <f t="shared" si="15"/>
        <v>0.80496056950960293</v>
      </c>
      <c r="T32" s="42">
        <f t="shared" si="13"/>
        <v>9.6595268341152352</v>
      </c>
      <c r="U32" s="42">
        <f t="shared" si="11"/>
        <v>59.641757566934871</v>
      </c>
      <c r="W32" s="42">
        <f t="shared" si="12"/>
        <v>4.4981012666281037</v>
      </c>
      <c r="X32" s="46">
        <f t="shared" si="14"/>
        <v>6.1743974204092327</v>
      </c>
    </row>
    <row r="33" spans="1:32">
      <c r="A33" s="52">
        <v>1.0750000000000002</v>
      </c>
      <c r="B33" s="39">
        <f t="shared" si="7"/>
        <v>1.135</v>
      </c>
      <c r="C33" s="39">
        <f t="shared" si="0"/>
        <v>1.135</v>
      </c>
      <c r="D33" s="39">
        <f t="shared" si="1"/>
        <v>1.3848418750000002</v>
      </c>
      <c r="E33" s="40">
        <f t="shared" si="2"/>
        <v>42.224253144732685</v>
      </c>
      <c r="F33" s="41">
        <f t="shared" si="8"/>
        <v>5.400000000000003</v>
      </c>
      <c r="G33" s="41">
        <v>27</v>
      </c>
      <c r="H33" s="48">
        <f t="shared" si="3"/>
        <v>27</v>
      </c>
      <c r="I33" s="41">
        <v>1</v>
      </c>
      <c r="K33" s="42">
        <f t="shared" si="4"/>
        <v>1.25</v>
      </c>
      <c r="L33" s="42">
        <f t="shared" si="9"/>
        <v>33.75</v>
      </c>
      <c r="M33" s="42">
        <f t="shared" si="5"/>
        <v>422.24253144732688</v>
      </c>
      <c r="N33" s="42">
        <f t="shared" si="10"/>
        <v>9.0341648721891339</v>
      </c>
      <c r="O33" s="46">
        <f t="shared" si="6"/>
        <v>12.510889820661538</v>
      </c>
      <c r="P33" s="41">
        <v>13</v>
      </c>
      <c r="Q33" s="41">
        <v>1</v>
      </c>
      <c r="S33" s="42">
        <f t="shared" si="15"/>
        <v>0.80496056950960293</v>
      </c>
      <c r="T33" s="42">
        <f t="shared" si="13"/>
        <v>10.464487403624839</v>
      </c>
      <c r="U33" s="42">
        <f t="shared" si="11"/>
        <v>68.81353211957213</v>
      </c>
      <c r="W33" s="42">
        <f t="shared" si="12"/>
        <v>4.748491920497675</v>
      </c>
      <c r="X33" s="46">
        <f t="shared" si="14"/>
        <v>6.5759104546043528</v>
      </c>
    </row>
    <row r="34" spans="1:32">
      <c r="A34" s="52">
        <v>1.0750000000000002</v>
      </c>
      <c r="B34" s="39">
        <f t="shared" si="7"/>
        <v>1.1400000000000001</v>
      </c>
      <c r="C34" s="39">
        <f t="shared" si="0"/>
        <v>1.1400000000000001</v>
      </c>
      <c r="D34" s="39">
        <f t="shared" si="1"/>
        <v>1.3970700000000005</v>
      </c>
      <c r="E34" s="40">
        <f t="shared" si="2"/>
        <v>48.502930128332828</v>
      </c>
      <c r="F34" s="41">
        <f t="shared" si="8"/>
        <v>5.6000000000000032</v>
      </c>
      <c r="G34" s="41">
        <v>28</v>
      </c>
      <c r="H34" s="48">
        <f t="shared" si="3"/>
        <v>28</v>
      </c>
      <c r="I34" s="41">
        <v>1</v>
      </c>
      <c r="K34" s="42">
        <f t="shared" si="4"/>
        <v>1.25</v>
      </c>
      <c r="L34" s="42">
        <f t="shared" si="9"/>
        <v>35</v>
      </c>
      <c r="M34" s="42">
        <f t="shared" si="5"/>
        <v>485.02930128332827</v>
      </c>
      <c r="N34" s="42">
        <f t="shared" si="10"/>
        <v>9.9193168822367657</v>
      </c>
      <c r="O34" s="46">
        <f t="shared" si="6"/>
        <v>13.857980036666522</v>
      </c>
      <c r="P34" s="41">
        <v>14</v>
      </c>
      <c r="Q34" s="41">
        <v>1</v>
      </c>
      <c r="S34" s="42">
        <f t="shared" si="15"/>
        <v>0.80496056950960293</v>
      </c>
      <c r="T34" s="42">
        <f t="shared" si="13"/>
        <v>11.26944797313444</v>
      </c>
      <c r="U34" s="42">
        <f t="shared" si="11"/>
        <v>79.394211372606577</v>
      </c>
      <c r="W34" s="42">
        <f t="shared" si="12"/>
        <v>5.0427568657096939</v>
      </c>
      <c r="X34" s="46">
        <f t="shared" si="14"/>
        <v>7.0450843343770444</v>
      </c>
    </row>
    <row r="35" spans="1:32">
      <c r="A35" s="52">
        <v>1.0750000000000002</v>
      </c>
      <c r="B35" s="39">
        <f t="shared" si="7"/>
        <v>1.145</v>
      </c>
      <c r="C35" s="39">
        <f t="shared" si="0"/>
        <v>1.145</v>
      </c>
      <c r="D35" s="39">
        <f t="shared" si="1"/>
        <v>1.4093518750000003</v>
      </c>
      <c r="E35" s="40">
        <f t="shared" si="2"/>
        <v>55.715236050952051</v>
      </c>
      <c r="F35" s="41">
        <f t="shared" si="8"/>
        <v>5.8000000000000034</v>
      </c>
      <c r="G35" s="41">
        <v>29</v>
      </c>
      <c r="H35" s="48">
        <f t="shared" si="3"/>
        <v>29</v>
      </c>
      <c r="I35" s="41">
        <v>1</v>
      </c>
      <c r="K35" s="42">
        <f t="shared" si="4"/>
        <v>1.25</v>
      </c>
      <c r="L35" s="42">
        <f t="shared" si="9"/>
        <v>36.25</v>
      </c>
      <c r="M35" s="42">
        <f t="shared" si="5"/>
        <v>557.15236050952046</v>
      </c>
      <c r="N35" s="42">
        <f t="shared" si="10"/>
        <v>10.905523710973743</v>
      </c>
      <c r="O35" s="46">
        <f t="shared" si="6"/>
        <v>15.369720289917806</v>
      </c>
      <c r="P35" s="41">
        <v>15</v>
      </c>
      <c r="Q35" s="41">
        <v>1</v>
      </c>
      <c r="S35" s="42">
        <f t="shared" si="15"/>
        <v>0.80496056950960293</v>
      </c>
      <c r="T35" s="42">
        <f t="shared" si="13"/>
        <v>12.074408542644044</v>
      </c>
      <c r="U35" s="42">
        <f t="shared" si="11"/>
        <v>91.60000000000008</v>
      </c>
      <c r="W35" s="42">
        <f t="shared" si="12"/>
        <v>5.3828238719068455</v>
      </c>
      <c r="X35" s="46">
        <f t="shared" si="14"/>
        <v>7.5862929166666735</v>
      </c>
    </row>
    <row r="36" spans="1:32">
      <c r="A36" s="52">
        <v>1.0750000000000002</v>
      </c>
      <c r="B36" s="39">
        <f t="shared" si="7"/>
        <v>1.1499999999999999</v>
      </c>
      <c r="C36" s="39">
        <f t="shared" si="0"/>
        <v>1.1499999999999999</v>
      </c>
      <c r="D36" s="39">
        <f t="shared" si="1"/>
        <v>1.4216875</v>
      </c>
      <c r="E36" s="40">
        <f t="shared" si="2"/>
        <v>64.000000000000114</v>
      </c>
      <c r="F36" s="41">
        <f t="shared" si="8"/>
        <v>6.0000000000000027</v>
      </c>
      <c r="G36" s="49">
        <v>30</v>
      </c>
      <c r="H36" s="48">
        <f t="shared" si="3"/>
        <v>30</v>
      </c>
      <c r="I36" s="41">
        <v>1</v>
      </c>
      <c r="K36" s="42">
        <f t="shared" si="4"/>
        <v>1.25</v>
      </c>
      <c r="L36" s="42">
        <f t="shared" si="9"/>
        <v>37.5</v>
      </c>
      <c r="M36" s="42">
        <f t="shared" si="5"/>
        <v>640.00000000000114</v>
      </c>
      <c r="N36" s="42">
        <f t="shared" si="10"/>
        <v>12.004513415688539</v>
      </c>
      <c r="O36" s="46">
        <f t="shared" si="6"/>
        <v>17.066666666666698</v>
      </c>
      <c r="P36" s="41">
        <v>16</v>
      </c>
      <c r="Q36" s="41">
        <v>1</v>
      </c>
      <c r="S36" s="42">
        <f t="shared" si="15"/>
        <v>0.80496056950960293</v>
      </c>
      <c r="T36" s="42">
        <f t="shared" si="13"/>
        <v>12.879369112153647</v>
      </c>
      <c r="U36" s="42">
        <f t="shared" si="11"/>
        <v>105.68024865972733</v>
      </c>
      <c r="W36" s="42">
        <f t="shared" si="12"/>
        <v>5.7715849412758695</v>
      </c>
      <c r="X36" s="46">
        <f t="shared" si="14"/>
        <v>8.2053901662001376</v>
      </c>
    </row>
    <row r="37" spans="1:32">
      <c r="A37" s="52">
        <v>1.0750000000000002</v>
      </c>
      <c r="B37" s="39">
        <f t="shared" si="7"/>
        <v>1.155</v>
      </c>
      <c r="C37" s="39">
        <f t="shared" si="0"/>
        <v>1.155</v>
      </c>
      <c r="D37" s="39">
        <f t="shared" si="1"/>
        <v>1.4340768750000004</v>
      </c>
      <c r="E37" s="40">
        <f t="shared" si="2"/>
        <v>73.516694719810388</v>
      </c>
      <c r="F37" s="41">
        <f t="shared" si="8"/>
        <v>6.2000000000000037</v>
      </c>
      <c r="G37" s="41">
        <v>31</v>
      </c>
      <c r="H37" s="48">
        <f t="shared" si="3"/>
        <v>31</v>
      </c>
      <c r="I37" s="41">
        <v>1</v>
      </c>
      <c r="K37" s="42">
        <f t="shared" si="4"/>
        <v>1.25</v>
      </c>
      <c r="L37" s="42">
        <f t="shared" si="9"/>
        <v>38.75</v>
      </c>
      <c r="M37" s="42">
        <f t="shared" si="5"/>
        <v>735.16694719810391</v>
      </c>
      <c r="N37" s="42">
        <f t="shared" si="10"/>
        <v>13.22945135020997</v>
      </c>
      <c r="O37" s="46">
        <f t="shared" si="6"/>
        <v>18.97205025027365</v>
      </c>
      <c r="P37" s="41">
        <v>17</v>
      </c>
      <c r="Q37" s="41">
        <v>1</v>
      </c>
      <c r="S37" s="42">
        <f t="shared" si="15"/>
        <v>0.80496056950960293</v>
      </c>
      <c r="T37" s="42">
        <f t="shared" si="13"/>
        <v>13.68432968166325</v>
      </c>
      <c r="U37" s="42">
        <f t="shared" si="11"/>
        <v>121.92253095541558</v>
      </c>
      <c r="W37" s="42">
        <f t="shared" si="12"/>
        <v>6.2128090833182688</v>
      </c>
      <c r="X37" s="46">
        <f t="shared" si="14"/>
        <v>8.9096458351766792</v>
      </c>
      <c r="Z37" s="41" t="s">
        <v>32</v>
      </c>
      <c r="AB37" s="42"/>
      <c r="AC37" s="42"/>
      <c r="AF37" s="41" t="s">
        <v>32</v>
      </c>
    </row>
    <row r="38" spans="1:32">
      <c r="A38" s="52">
        <v>1.0750000000000002</v>
      </c>
      <c r="B38" s="39">
        <f t="shared" si="7"/>
        <v>1.1599999999999999</v>
      </c>
      <c r="C38" s="39">
        <f t="shared" si="0"/>
        <v>1.1599999999999999</v>
      </c>
      <c r="D38" s="39">
        <f t="shared" si="1"/>
        <v>1.44652</v>
      </c>
      <c r="E38" s="40">
        <f t="shared" si="2"/>
        <v>84.448506289465413</v>
      </c>
      <c r="F38" s="41">
        <f t="shared" si="8"/>
        <v>6.4000000000000039</v>
      </c>
      <c r="G38" s="41">
        <v>32</v>
      </c>
      <c r="H38" s="48">
        <f t="shared" si="3"/>
        <v>32</v>
      </c>
      <c r="I38" s="41">
        <v>1</v>
      </c>
      <c r="K38" s="42">
        <f t="shared" si="4"/>
        <v>1.25</v>
      </c>
      <c r="L38" s="42">
        <f t="shared" si="9"/>
        <v>40</v>
      </c>
      <c r="M38" s="42">
        <f t="shared" si="5"/>
        <v>844.48506289465411</v>
      </c>
      <c r="N38" s="42">
        <f t="shared" si="10"/>
        <v>14.595115568651904</v>
      </c>
      <c r="O38" s="46">
        <f t="shared" si="6"/>
        <v>21.112126572366353</v>
      </c>
      <c r="P38" s="41">
        <v>18</v>
      </c>
      <c r="Q38" s="41">
        <v>1</v>
      </c>
      <c r="S38" s="42">
        <f t="shared" si="15"/>
        <v>0.80496056950960293</v>
      </c>
      <c r="T38" s="42">
        <f t="shared" si="13"/>
        <v>14.489290251172854</v>
      </c>
      <c r="U38" s="42">
        <f t="shared" si="11"/>
        <v>140.6584973721651</v>
      </c>
      <c r="W38" s="42">
        <f t="shared" si="12"/>
        <v>6.7111109470252126</v>
      </c>
      <c r="X38" s="46">
        <f t="shared" si="14"/>
        <v>9.7077562070909114</v>
      </c>
      <c r="Z38" s="44">
        <v>1</v>
      </c>
      <c r="AB38" s="42"/>
      <c r="AC38" s="42"/>
      <c r="AF38" s="51">
        <f>10+$G43/20</f>
        <v>11.85</v>
      </c>
    </row>
    <row r="39" spans="1:32">
      <c r="A39" s="52">
        <v>1.0750000000000002</v>
      </c>
      <c r="B39" s="39">
        <f t="shared" si="7"/>
        <v>1.165</v>
      </c>
      <c r="C39" s="39">
        <f t="shared" si="0"/>
        <v>1.165</v>
      </c>
      <c r="D39" s="39">
        <f t="shared" si="1"/>
        <v>1.4590168750000003</v>
      </c>
      <c r="E39" s="40">
        <f t="shared" si="2"/>
        <v>97.005860256665699</v>
      </c>
      <c r="F39" s="41">
        <f t="shared" si="8"/>
        <v>6.6000000000000032</v>
      </c>
      <c r="G39" s="41">
        <v>33</v>
      </c>
      <c r="H39" s="48">
        <f t="shared" si="3"/>
        <v>33</v>
      </c>
      <c r="I39" s="41">
        <v>1</v>
      </c>
      <c r="K39" s="42">
        <f t="shared" si="4"/>
        <v>1.25</v>
      </c>
      <c r="L39" s="42">
        <f t="shared" si="9"/>
        <v>41.25</v>
      </c>
      <c r="M39" s="42">
        <f t="shared" si="5"/>
        <v>970.05860256665699</v>
      </c>
      <c r="N39" s="42">
        <f t="shared" si="10"/>
        <v>16.11809471596009</v>
      </c>
      <c r="O39" s="46">
        <f t="shared" si="6"/>
        <v>23.516572183434107</v>
      </c>
      <c r="P39" s="41">
        <v>19</v>
      </c>
      <c r="Q39" s="41">
        <v>1</v>
      </c>
      <c r="S39" s="42">
        <f t="shared" si="15"/>
        <v>0.80496056950960293</v>
      </c>
      <c r="T39" s="42">
        <f t="shared" si="13"/>
        <v>15.294250820682455</v>
      </c>
      <c r="U39" s="42">
        <f t="shared" si="11"/>
        <v>162.27062499839775</v>
      </c>
      <c r="W39" s="42">
        <f t="shared" si="12"/>
        <v>7.2719583986199927</v>
      </c>
      <c r="X39" s="46">
        <f t="shared" si="14"/>
        <v>10.609910017884548</v>
      </c>
      <c r="Z39" s="42" t="s">
        <v>1</v>
      </c>
      <c r="AB39" s="42"/>
      <c r="AC39" s="42"/>
      <c r="AF39" s="46" t="s">
        <v>3</v>
      </c>
    </row>
    <row r="40" spans="1:32">
      <c r="A40" s="52">
        <v>1.0750000000000002</v>
      </c>
      <c r="B40" s="39">
        <f t="shared" si="7"/>
        <v>1.17</v>
      </c>
      <c r="C40" s="39">
        <f t="shared" si="0"/>
        <v>1.17</v>
      </c>
      <c r="D40" s="39">
        <f t="shared" si="1"/>
        <v>1.4715675000000001</v>
      </c>
      <c r="E40" s="40">
        <f t="shared" si="2"/>
        <v>111.43047210190414</v>
      </c>
      <c r="F40" s="41">
        <f t="shared" si="8"/>
        <v>6.8000000000000034</v>
      </c>
      <c r="G40" s="41">
        <v>34</v>
      </c>
      <c r="H40" s="48">
        <f t="shared" si="3"/>
        <v>34</v>
      </c>
      <c r="I40" s="41">
        <v>1</v>
      </c>
      <c r="K40" s="42">
        <f t="shared" si="4"/>
        <v>1.25</v>
      </c>
      <c r="L40" s="42">
        <f t="shared" si="9"/>
        <v>42.5</v>
      </c>
      <c r="M40" s="42">
        <f t="shared" si="5"/>
        <v>1114.3047210190414</v>
      </c>
      <c r="N40" s="42">
        <f t="shared" si="10"/>
        <v>17.817011188554201</v>
      </c>
      <c r="O40" s="46">
        <f t="shared" si="6"/>
        <v>26.218934612212738</v>
      </c>
      <c r="P40" s="49">
        <v>20</v>
      </c>
      <c r="Q40" s="41">
        <v>1.5</v>
      </c>
      <c r="S40" s="42">
        <f t="shared" si="15"/>
        <v>1.2074408542644044</v>
      </c>
      <c r="T40" s="42">
        <f t="shared" si="13"/>
        <v>24.148817085288087</v>
      </c>
      <c r="U40" s="42">
        <f t="shared" si="11"/>
        <v>187.20000000000024</v>
      </c>
      <c r="W40" s="42">
        <f t="shared" si="12"/>
        <v>5.2678062678062743</v>
      </c>
      <c r="X40" s="46">
        <f t="shared" si="14"/>
        <v>7.7519325000000103</v>
      </c>
      <c r="Z40" s="42">
        <f>1/$D43</f>
        <v>0.31510468486616794</v>
      </c>
      <c r="AA40" s="55">
        <f>Z40*$E43</f>
        <v>53.220239923521213</v>
      </c>
      <c r="AB40" s="42"/>
      <c r="AC40" s="42"/>
      <c r="AF40" s="55">
        <f>$E43*AF38</f>
        <v>2001.4295990603305</v>
      </c>
    </row>
    <row r="41" spans="1:32">
      <c r="A41" s="52">
        <v>1.0750000000000002</v>
      </c>
      <c r="B41" s="39">
        <f t="shared" si="7"/>
        <v>1.175</v>
      </c>
      <c r="C41" s="39">
        <f t="shared" si="0"/>
        <v>1.175</v>
      </c>
      <c r="D41" s="39">
        <f t="shared" si="1"/>
        <v>1.4841718750000004</v>
      </c>
      <c r="E41" s="40">
        <f t="shared" si="2"/>
        <v>128.00000000000031</v>
      </c>
      <c r="F41" s="41">
        <f t="shared" si="8"/>
        <v>7.0000000000000036</v>
      </c>
      <c r="G41" s="41">
        <v>35</v>
      </c>
      <c r="H41" s="48">
        <f t="shared" si="3"/>
        <v>35</v>
      </c>
      <c r="I41" s="41">
        <v>1</v>
      </c>
      <c r="K41" s="42">
        <f t="shared" si="4"/>
        <v>1.25</v>
      </c>
      <c r="L41" s="42">
        <f t="shared" si="9"/>
        <v>43.75</v>
      </c>
      <c r="M41" s="42">
        <f t="shared" si="5"/>
        <v>1280.0000000000032</v>
      </c>
      <c r="N41" s="42">
        <f t="shared" si="10"/>
        <v>19.712772725290272</v>
      </c>
      <c r="O41" s="46">
        <f t="shared" si="6"/>
        <v>29.257142857142931</v>
      </c>
      <c r="P41" s="41">
        <v>21</v>
      </c>
      <c r="Q41" s="41">
        <v>1</v>
      </c>
      <c r="S41" s="42">
        <f t="shared" si="15"/>
        <v>1.2074408542644044</v>
      </c>
      <c r="T41" s="42">
        <f t="shared" si="13"/>
        <v>25.356257939552492</v>
      </c>
      <c r="U41" s="42">
        <f t="shared" si="11"/>
        <v>215.95529073944286</v>
      </c>
      <c r="W41" s="42">
        <f t="shared" si="12"/>
        <v>5.7384485197960684</v>
      </c>
      <c r="X41" s="46">
        <f t="shared" si="14"/>
        <v>8.5168438992167079</v>
      </c>
      <c r="Y41" s="41" t="s">
        <v>81</v>
      </c>
      <c r="Z41" s="44" t="s">
        <v>82</v>
      </c>
      <c r="AB41" s="42" t="s">
        <v>15</v>
      </c>
      <c r="AC41" s="42" t="s">
        <v>1</v>
      </c>
      <c r="AD41" s="42" t="s">
        <v>83</v>
      </c>
      <c r="AF41" s="47"/>
    </row>
    <row r="42" spans="1:32">
      <c r="A42" s="52">
        <v>1.0750000000000002</v>
      </c>
      <c r="B42" s="39">
        <f t="shared" si="7"/>
        <v>1.18</v>
      </c>
      <c r="C42" s="39">
        <f t="shared" si="0"/>
        <v>1.18</v>
      </c>
      <c r="D42" s="39">
        <f t="shared" si="1"/>
        <v>1.4968300000000001</v>
      </c>
      <c r="E42" s="40">
        <f t="shared" si="2"/>
        <v>147.03338943962083</v>
      </c>
      <c r="F42" s="41">
        <f t="shared" si="8"/>
        <v>7.2000000000000037</v>
      </c>
      <c r="G42" s="41">
        <v>36</v>
      </c>
      <c r="H42" s="48">
        <f t="shared" si="3"/>
        <v>36</v>
      </c>
      <c r="I42" s="41">
        <v>1</v>
      </c>
      <c r="K42" s="42">
        <f t="shared" si="4"/>
        <v>1.25</v>
      </c>
      <c r="L42" s="42">
        <f t="shared" si="9"/>
        <v>45</v>
      </c>
      <c r="M42" s="42">
        <f t="shared" si="5"/>
        <v>1470.3338943962083</v>
      </c>
      <c r="N42" s="42">
        <f t="shared" si="10"/>
        <v>21.828856010460747</v>
      </c>
      <c r="O42" s="46">
        <f t="shared" si="6"/>
        <v>32.674086542137964</v>
      </c>
      <c r="P42" s="41">
        <v>22</v>
      </c>
      <c r="Q42" s="41">
        <v>1</v>
      </c>
      <c r="S42" s="42">
        <f t="shared" si="15"/>
        <v>1.2074408542644044</v>
      </c>
      <c r="T42" s="42">
        <f t="shared" si="13"/>
        <v>26.563698793816897</v>
      </c>
      <c r="U42" s="42">
        <f t="shared" si="11"/>
        <v>249.12309355392279</v>
      </c>
      <c r="W42" s="42">
        <f t="shared" si="12"/>
        <v>6.2654600077531706</v>
      </c>
      <c r="X42" s="46">
        <f t="shared" si="14"/>
        <v>9.3783285034051787</v>
      </c>
      <c r="AB42" s="42">
        <f>1*Z40</f>
        <v>0.31510468486616794</v>
      </c>
      <c r="AC42" s="42"/>
      <c r="AD42" s="42" t="s">
        <v>77</v>
      </c>
      <c r="AF42" s="46"/>
    </row>
    <row r="43" spans="1:32">
      <c r="A43" s="52">
        <v>2.2599999999999998</v>
      </c>
      <c r="B43" s="39">
        <f t="shared" si="7"/>
        <v>1.1850000000000001</v>
      </c>
      <c r="C43" s="39">
        <f t="shared" si="0"/>
        <v>1.1850000000000001</v>
      </c>
      <c r="D43" s="39">
        <f t="shared" si="1"/>
        <v>3.1735484999999999</v>
      </c>
      <c r="E43" s="40">
        <f t="shared" si="2"/>
        <v>168.89701257893086</v>
      </c>
      <c r="F43" s="41">
        <f t="shared" si="8"/>
        <v>7.4000000000000039</v>
      </c>
      <c r="G43" s="41">
        <v>37</v>
      </c>
      <c r="H43" s="48">
        <f t="shared" si="3"/>
        <v>37</v>
      </c>
      <c r="I43" s="41">
        <v>1</v>
      </c>
      <c r="K43" s="42">
        <f t="shared" si="4"/>
        <v>1.25</v>
      </c>
      <c r="L43" s="42">
        <f t="shared" si="9"/>
        <v>46.25</v>
      </c>
      <c r="M43" s="42">
        <f t="shared" si="5"/>
        <v>1688.9701257893084</v>
      </c>
      <c r="N43" s="42">
        <f t="shared" si="10"/>
        <v>11.507078902382965</v>
      </c>
      <c r="O43" s="46">
        <f t="shared" si="6"/>
        <v>36.518272990039101</v>
      </c>
      <c r="P43" s="41">
        <v>23</v>
      </c>
      <c r="Q43" s="41">
        <v>1</v>
      </c>
      <c r="S43" s="42">
        <f t="shared" si="15"/>
        <v>1.2074408542644044</v>
      </c>
      <c r="T43" s="42">
        <f t="shared" si="13"/>
        <v>27.771139648081302</v>
      </c>
      <c r="U43" s="42">
        <f t="shared" si="11"/>
        <v>287.37986101037194</v>
      </c>
      <c r="W43" s="42">
        <f t="shared" si="12"/>
        <v>3.2607498895643197</v>
      </c>
      <c r="X43" s="46">
        <f t="shared" si="14"/>
        <v>10.348147920902012</v>
      </c>
      <c r="Y43" s="41">
        <v>1</v>
      </c>
      <c r="Z43" s="41">
        <v>1</v>
      </c>
      <c r="AB43" s="42">
        <f>AB42*Z43</f>
        <v>0.31510468486616794</v>
      </c>
      <c r="AC43" s="42">
        <f>Y43*AB43</f>
        <v>0.31510468486616794</v>
      </c>
      <c r="AD43" s="42">
        <f t="shared" ref="AD43:AD106" si="16">(10+$G43/20)*POWER($F$1,Y43)</f>
        <v>13.612075506714865</v>
      </c>
      <c r="AE43" s="42">
        <f t="shared" ref="AE43:AE84" si="17">AF43/$D43</f>
        <v>13.612075506714866</v>
      </c>
      <c r="AF43" s="46">
        <f>AD43/AC43</f>
        <v>43.198581806221704</v>
      </c>
    </row>
    <row r="44" spans="1:32">
      <c r="A44" s="52">
        <v>2.2599999999999998</v>
      </c>
      <c r="B44" s="39">
        <f t="shared" si="7"/>
        <v>1.19</v>
      </c>
      <c r="C44" s="39">
        <f t="shared" si="0"/>
        <v>1.19</v>
      </c>
      <c r="D44" s="39">
        <f t="shared" si="1"/>
        <v>3.2003859999999995</v>
      </c>
      <c r="E44" s="40">
        <f t="shared" si="2"/>
        <v>194.01172051333143</v>
      </c>
      <c r="F44" s="41">
        <f t="shared" si="8"/>
        <v>7.6000000000000041</v>
      </c>
      <c r="G44" s="41">
        <v>38</v>
      </c>
      <c r="H44" s="48">
        <f t="shared" si="3"/>
        <v>38</v>
      </c>
      <c r="I44" s="41">
        <v>1</v>
      </c>
      <c r="K44" s="42">
        <f t="shared" si="4"/>
        <v>1.25</v>
      </c>
      <c r="L44" s="42">
        <f t="shared" si="9"/>
        <v>47.5</v>
      </c>
      <c r="M44" s="42">
        <f t="shared" si="5"/>
        <v>1940.1172051333142</v>
      </c>
      <c r="N44" s="42">
        <f t="shared" si="10"/>
        <v>12.76238951790463</v>
      </c>
      <c r="O44" s="46">
        <f t="shared" si="6"/>
        <v>40.844572739648719</v>
      </c>
      <c r="P44" s="41">
        <v>24</v>
      </c>
      <c r="Q44" s="41">
        <v>1</v>
      </c>
      <c r="S44" s="42">
        <f t="shared" si="15"/>
        <v>1.2074408542644044</v>
      </c>
      <c r="T44" s="42">
        <f t="shared" si="13"/>
        <v>28.978580502345707</v>
      </c>
      <c r="U44" s="42">
        <f t="shared" si="11"/>
        <v>331.50565450316458</v>
      </c>
      <c r="W44" s="42">
        <f t="shared" si="12"/>
        <v>3.5744684706618295</v>
      </c>
      <c r="X44" s="46">
        <f t="shared" si="14"/>
        <v>11.439678850947528</v>
      </c>
      <c r="Y44" s="41">
        <v>2</v>
      </c>
      <c r="Z44" s="41">
        <v>1</v>
      </c>
      <c r="AB44" s="42">
        <f>AB43*Z44</f>
        <v>0.31510468486616794</v>
      </c>
      <c r="AC44" s="42">
        <f t="shared" ref="AC44:AC107" si="18">Y44*AB44</f>
        <v>0.63020936973233588</v>
      </c>
      <c r="AD44" s="42">
        <f t="shared" si="16"/>
        <v>15.702144138197443</v>
      </c>
      <c r="AE44" s="42">
        <f t="shared" si="17"/>
        <v>7.7852352773322187</v>
      </c>
      <c r="AF44" s="46">
        <f t="shared" ref="AF44:AF107" si="19">AD44/AC44</f>
        <v>24.915757988280145</v>
      </c>
    </row>
    <row r="45" spans="1:32">
      <c r="A45" s="52">
        <v>2.2599999999999998</v>
      </c>
      <c r="B45" s="39">
        <f t="shared" si="7"/>
        <v>1.1950000000000001</v>
      </c>
      <c r="C45" s="39">
        <f t="shared" si="0"/>
        <v>1.1950000000000001</v>
      </c>
      <c r="D45" s="39">
        <f t="shared" si="1"/>
        <v>3.2273364999999998</v>
      </c>
      <c r="E45" s="40">
        <f t="shared" si="2"/>
        <v>222.86094420380837</v>
      </c>
      <c r="F45" s="41">
        <f t="shared" si="8"/>
        <v>7.8000000000000034</v>
      </c>
      <c r="G45" s="41">
        <v>39</v>
      </c>
      <c r="H45" s="48">
        <f t="shared" si="3"/>
        <v>39</v>
      </c>
      <c r="I45" s="41">
        <v>1</v>
      </c>
      <c r="K45" s="42">
        <f t="shared" si="4"/>
        <v>1.25</v>
      </c>
      <c r="L45" s="42">
        <f t="shared" si="9"/>
        <v>48.75</v>
      </c>
      <c r="M45" s="42">
        <f t="shared" si="5"/>
        <v>2228.6094420380837</v>
      </c>
      <c r="N45" s="42">
        <f t="shared" si="10"/>
        <v>14.164951649046909</v>
      </c>
      <c r="O45" s="46">
        <f t="shared" si="6"/>
        <v>45.715065477704279</v>
      </c>
      <c r="P45" s="41">
        <v>25</v>
      </c>
      <c r="Q45" s="41">
        <v>1</v>
      </c>
      <c r="S45" s="42">
        <f t="shared" si="15"/>
        <v>1.2074408542644044</v>
      </c>
      <c r="T45" s="42">
        <f t="shared" si="13"/>
        <v>30.186021356610109</v>
      </c>
      <c r="U45" s="42">
        <f t="shared" si="11"/>
        <v>382.40000000000066</v>
      </c>
      <c r="W45" s="42">
        <f t="shared" si="12"/>
        <v>3.9252539465077025</v>
      </c>
      <c r="X45" s="46">
        <f t="shared" si="14"/>
        <v>12.668115333333356</v>
      </c>
      <c r="Y45" s="41">
        <v>3</v>
      </c>
      <c r="Z45" s="41">
        <v>1</v>
      </c>
      <c r="AB45" s="42">
        <f t="shared" ref="AB45:AB108" si="20">AB44*Z45</f>
        <v>0.31510468486616794</v>
      </c>
      <c r="AC45" s="42">
        <f t="shared" si="18"/>
        <v>0.94531405459850382</v>
      </c>
      <c r="AD45" s="42">
        <f t="shared" si="16"/>
        <v>18.112812969799261</v>
      </c>
      <c r="AE45" s="42">
        <f t="shared" si="17"/>
        <v>5.9369793461870692</v>
      </c>
      <c r="AF45" s="46">
        <f t="shared" si="19"/>
        <v>19.160630143695663</v>
      </c>
    </row>
    <row r="46" spans="1:32">
      <c r="A46" s="52">
        <v>2.2599999999999998</v>
      </c>
      <c r="B46" s="39">
        <f t="shared" si="7"/>
        <v>1.2</v>
      </c>
      <c r="C46" s="39">
        <f t="shared" si="0"/>
        <v>1.2</v>
      </c>
      <c r="D46" s="39">
        <f t="shared" si="1"/>
        <v>3.2543999999999995</v>
      </c>
      <c r="E46" s="40">
        <f t="shared" si="2"/>
        <v>256.00000000000068</v>
      </c>
      <c r="F46" s="41">
        <f t="shared" si="8"/>
        <v>8.0000000000000036</v>
      </c>
      <c r="G46" s="49">
        <v>40</v>
      </c>
      <c r="H46" s="48">
        <f t="shared" si="3"/>
        <v>40</v>
      </c>
      <c r="I46" s="41">
        <v>3</v>
      </c>
      <c r="K46" s="42">
        <f t="shared" si="4"/>
        <v>3.75</v>
      </c>
      <c r="L46" s="42">
        <f t="shared" si="9"/>
        <v>150</v>
      </c>
      <c r="M46" s="42">
        <f t="shared" si="5"/>
        <v>2560.0000000000068</v>
      </c>
      <c r="N46" s="42">
        <f t="shared" si="10"/>
        <v>5.2441822353326923</v>
      </c>
      <c r="O46" s="46">
        <f t="shared" si="6"/>
        <v>17.066666666666713</v>
      </c>
      <c r="P46" s="41">
        <v>26</v>
      </c>
      <c r="Q46" s="41">
        <v>1</v>
      </c>
      <c r="S46" s="42">
        <f t="shared" si="15"/>
        <v>1.2074408542644044</v>
      </c>
      <c r="T46" s="42">
        <f t="shared" si="13"/>
        <v>31.393462210874514</v>
      </c>
      <c r="U46" s="42">
        <f t="shared" si="11"/>
        <v>441.10016831886219</v>
      </c>
      <c r="W46" s="42">
        <f t="shared" si="12"/>
        <v>4.3174476264441717</v>
      </c>
      <c r="X46" s="46">
        <f t="shared" si="14"/>
        <v>14.050701555499911</v>
      </c>
      <c r="Y46" s="41">
        <v>4</v>
      </c>
      <c r="Z46" s="41">
        <v>1</v>
      </c>
      <c r="AB46" s="42">
        <f t="shared" si="20"/>
        <v>0.31510468486616794</v>
      </c>
      <c r="AC46" s="42">
        <f t="shared" si="18"/>
        <v>1.2604187394646718</v>
      </c>
      <c r="AD46" s="42">
        <f t="shared" si="16"/>
        <v>20.893213519106986</v>
      </c>
      <c r="AE46" s="42">
        <f t="shared" si="17"/>
        <v>5.0935369364354193</v>
      </c>
      <c r="AF46" s="46">
        <f t="shared" si="19"/>
        <v>16.576406605935425</v>
      </c>
    </row>
    <row r="47" spans="1:32">
      <c r="A47" s="52">
        <v>2.2599999999999998</v>
      </c>
      <c r="B47" s="39">
        <f t="shared" si="7"/>
        <v>1.2050000000000001</v>
      </c>
      <c r="C47" s="39">
        <f t="shared" si="0"/>
        <v>1.2050000000000001</v>
      </c>
      <c r="D47" s="39">
        <f t="shared" si="1"/>
        <v>3.2815765000000003</v>
      </c>
      <c r="E47" s="40">
        <f t="shared" si="2"/>
        <v>294.06677887924178</v>
      </c>
      <c r="F47" s="41">
        <f t="shared" si="8"/>
        <v>8.2000000000000046</v>
      </c>
      <c r="G47" s="41">
        <v>41</v>
      </c>
      <c r="H47" s="48">
        <f t="shared" si="3"/>
        <v>41</v>
      </c>
      <c r="I47" s="41">
        <v>1</v>
      </c>
      <c r="K47" s="42">
        <f t="shared" si="4"/>
        <v>3.75</v>
      </c>
      <c r="L47" s="42">
        <f t="shared" si="9"/>
        <v>153.75</v>
      </c>
      <c r="M47" s="42">
        <f t="shared" si="5"/>
        <v>2940.6677887924179</v>
      </c>
      <c r="N47" s="42">
        <f t="shared" si="10"/>
        <v>5.8283860093621147</v>
      </c>
      <c r="O47" s="46">
        <f t="shared" si="6"/>
        <v>19.126294561251498</v>
      </c>
      <c r="P47" s="41">
        <v>27</v>
      </c>
      <c r="Q47" s="41">
        <v>1</v>
      </c>
      <c r="S47" s="42">
        <f t="shared" si="15"/>
        <v>1.2074408542644044</v>
      </c>
      <c r="T47" s="42">
        <f t="shared" si="13"/>
        <v>32.600903065138915</v>
      </c>
      <c r="U47" s="42">
        <f t="shared" si="11"/>
        <v>508.80225039402887</v>
      </c>
      <c r="W47" s="42">
        <f t="shared" si="12"/>
        <v>4.7559453994776977</v>
      </c>
      <c r="X47" s="46">
        <f t="shared" si="14"/>
        <v>15.606998658209127</v>
      </c>
      <c r="Y47" s="41">
        <v>5</v>
      </c>
      <c r="Z47" s="41">
        <v>1</v>
      </c>
      <c r="AB47" s="42">
        <f t="shared" si="20"/>
        <v>0.31510468486616794</v>
      </c>
      <c r="AC47" s="42">
        <f t="shared" si="18"/>
        <v>1.5755234243308398</v>
      </c>
      <c r="AD47" s="42">
        <f t="shared" si="16"/>
        <v>24.100000000000009</v>
      </c>
      <c r="AE47" s="42">
        <f t="shared" si="17"/>
        <v>4.6613278008298762</v>
      </c>
      <c r="AF47" s="46">
        <f t="shared" si="19"/>
        <v>15.296503770000005</v>
      </c>
    </row>
    <row r="48" spans="1:32">
      <c r="A48" s="52">
        <v>2.2599999999999998</v>
      </c>
      <c r="B48" s="39">
        <f t="shared" si="7"/>
        <v>1.21</v>
      </c>
      <c r="C48" s="39">
        <f t="shared" si="0"/>
        <v>1.21</v>
      </c>
      <c r="D48" s="39">
        <f t="shared" si="1"/>
        <v>3.3088659999999992</v>
      </c>
      <c r="E48" s="40">
        <f t="shared" si="2"/>
        <v>337.79402515786188</v>
      </c>
      <c r="F48" s="41">
        <f t="shared" si="8"/>
        <v>8.4000000000000039</v>
      </c>
      <c r="G48" s="41">
        <v>42</v>
      </c>
      <c r="H48" s="48">
        <f t="shared" si="3"/>
        <v>42</v>
      </c>
      <c r="I48" s="41">
        <v>1</v>
      </c>
      <c r="K48" s="42">
        <f t="shared" si="4"/>
        <v>3.75</v>
      </c>
      <c r="L48" s="42">
        <f t="shared" si="9"/>
        <v>157.5</v>
      </c>
      <c r="M48" s="42">
        <f t="shared" si="5"/>
        <v>3377.9402515786187</v>
      </c>
      <c r="N48" s="42">
        <f t="shared" si="10"/>
        <v>6.4817492435664255</v>
      </c>
      <c r="O48" s="46">
        <f t="shared" si="6"/>
        <v>21.447239692562658</v>
      </c>
      <c r="P48" s="41">
        <v>28</v>
      </c>
      <c r="Q48" s="41">
        <v>1</v>
      </c>
      <c r="S48" s="42">
        <f t="shared" si="15"/>
        <v>1.2074408542644044</v>
      </c>
      <c r="T48" s="42">
        <f t="shared" si="13"/>
        <v>33.80834391940332</v>
      </c>
      <c r="U48" s="42">
        <f t="shared" si="11"/>
        <v>586.88545455282724</v>
      </c>
      <c r="W48" s="42">
        <f t="shared" si="12"/>
        <v>5.2462655395558189</v>
      </c>
      <c r="X48" s="46">
        <f t="shared" si="14"/>
        <v>17.359189670807901</v>
      </c>
      <c r="Y48" s="41">
        <v>6</v>
      </c>
      <c r="Z48" s="41">
        <v>1</v>
      </c>
      <c r="AB48" s="42">
        <f t="shared" si="20"/>
        <v>0.31510468486616794</v>
      </c>
      <c r="AC48" s="42">
        <f t="shared" si="18"/>
        <v>1.8906281091970076</v>
      </c>
      <c r="AD48" s="42">
        <f t="shared" si="16"/>
        <v>27.798500190928255</v>
      </c>
      <c r="AE48" s="42">
        <f t="shared" si="17"/>
        <v>4.4436114257457646</v>
      </c>
      <c r="AF48" s="46">
        <f t="shared" si="19"/>
        <v>14.70331476386168</v>
      </c>
    </row>
    <row r="49" spans="1:40">
      <c r="A49" s="52">
        <v>2.2599999999999998</v>
      </c>
      <c r="B49" s="39">
        <f t="shared" si="7"/>
        <v>1.2150000000000001</v>
      </c>
      <c r="C49" s="39">
        <f t="shared" si="0"/>
        <v>1.2150000000000001</v>
      </c>
      <c r="D49" s="39">
        <f t="shared" si="1"/>
        <v>3.3362685000000001</v>
      </c>
      <c r="E49" s="40">
        <f t="shared" si="2"/>
        <v>388.02344102666302</v>
      </c>
      <c r="F49" s="41">
        <f t="shared" si="8"/>
        <v>8.6000000000000032</v>
      </c>
      <c r="G49" s="41">
        <v>43</v>
      </c>
      <c r="H49" s="48">
        <f t="shared" si="3"/>
        <v>43</v>
      </c>
      <c r="I49" s="41">
        <v>1</v>
      </c>
      <c r="K49" s="42">
        <f t="shared" si="4"/>
        <v>3.75</v>
      </c>
      <c r="L49" s="42">
        <f t="shared" si="9"/>
        <v>161.25</v>
      </c>
      <c r="M49" s="42">
        <f t="shared" si="5"/>
        <v>3880.2344102666302</v>
      </c>
      <c r="N49" s="42">
        <f t="shared" si="10"/>
        <v>7.2126896294335561</v>
      </c>
      <c r="O49" s="46">
        <f t="shared" si="6"/>
        <v>24.063469210955848</v>
      </c>
      <c r="P49" s="41">
        <v>29</v>
      </c>
      <c r="Q49" s="41">
        <v>1</v>
      </c>
      <c r="S49" s="42">
        <f t="shared" si="15"/>
        <v>1.2074408542644044</v>
      </c>
      <c r="T49" s="42">
        <f t="shared" si="13"/>
        <v>35.015784773667725</v>
      </c>
      <c r="U49" s="42">
        <f t="shared" si="11"/>
        <v>676.94011801906743</v>
      </c>
      <c r="W49" s="42">
        <f t="shared" si="12"/>
        <v>5.7946257710856752</v>
      </c>
      <c r="X49" s="46">
        <f t="shared" si="14"/>
        <v>19.332427429361349</v>
      </c>
      <c r="Y49" s="41">
        <v>7</v>
      </c>
      <c r="Z49" s="41">
        <v>1</v>
      </c>
      <c r="AB49" s="42">
        <f t="shared" si="20"/>
        <v>0.31510468486616794</v>
      </c>
      <c r="AC49" s="42">
        <f t="shared" si="18"/>
        <v>2.2057327940631755</v>
      </c>
      <c r="AD49" s="42">
        <f t="shared" si="16"/>
        <v>32.064042231781343</v>
      </c>
      <c r="AE49" s="42">
        <f t="shared" si="17"/>
        <v>4.357168714885522</v>
      </c>
      <c r="AF49" s="46">
        <f t="shared" si="19"/>
        <v>14.536684732658049</v>
      </c>
    </row>
    <row r="50" spans="1:40">
      <c r="A50" s="52">
        <v>2.2599999999999998</v>
      </c>
      <c r="B50" s="39">
        <f t="shared" si="7"/>
        <v>1.22</v>
      </c>
      <c r="C50" s="39">
        <f t="shared" si="0"/>
        <v>1.22</v>
      </c>
      <c r="D50" s="39">
        <f t="shared" si="1"/>
        <v>3.3637839999999994</v>
      </c>
      <c r="E50" s="40">
        <f t="shared" si="2"/>
        <v>445.72188840761686</v>
      </c>
      <c r="F50" s="41">
        <f t="shared" si="8"/>
        <v>8.8000000000000043</v>
      </c>
      <c r="G50" s="41">
        <v>44</v>
      </c>
      <c r="H50" s="48">
        <f t="shared" si="3"/>
        <v>44</v>
      </c>
      <c r="I50" s="41">
        <v>1</v>
      </c>
      <c r="K50" s="42">
        <f t="shared" si="4"/>
        <v>3.75</v>
      </c>
      <c r="L50" s="42">
        <f t="shared" si="9"/>
        <v>165</v>
      </c>
      <c r="M50" s="42">
        <f t="shared" si="5"/>
        <v>4457.2188840761683</v>
      </c>
      <c r="N50" s="42">
        <f t="shared" si="10"/>
        <v>8.0306725349427346</v>
      </c>
      <c r="O50" s="46">
        <f t="shared" si="6"/>
        <v>27.013447782279808</v>
      </c>
      <c r="P50" s="49">
        <v>30</v>
      </c>
      <c r="Q50" s="41">
        <v>1</v>
      </c>
      <c r="S50" s="42">
        <f t="shared" si="15"/>
        <v>1.2074408542644044</v>
      </c>
      <c r="T50" s="42">
        <f t="shared" si="13"/>
        <v>36.223225627932131</v>
      </c>
      <c r="U50" s="42">
        <f t="shared" si="11"/>
        <v>780.80000000000132</v>
      </c>
      <c r="W50" s="42">
        <f t="shared" si="12"/>
        <v>6.4080306913616187</v>
      </c>
      <c r="X50" s="46">
        <f t="shared" si="14"/>
        <v>21.555231111111148</v>
      </c>
      <c r="Y50" s="41">
        <v>8</v>
      </c>
      <c r="Z50" s="41">
        <v>1</v>
      </c>
      <c r="AB50" s="42">
        <f t="shared" si="20"/>
        <v>0.31510468486616794</v>
      </c>
      <c r="AC50" s="42">
        <f t="shared" si="18"/>
        <v>2.5208374789293435</v>
      </c>
      <c r="AD50" s="42">
        <f t="shared" si="16"/>
        <v>36.983484222853733</v>
      </c>
      <c r="AE50" s="42">
        <f t="shared" si="17"/>
        <v>4.3614899500165274</v>
      </c>
      <c r="AF50" s="46">
        <f t="shared" si="19"/>
        <v>14.671110110026392</v>
      </c>
    </row>
    <row r="51" spans="1:40">
      <c r="A51" s="52">
        <v>2.2599999999999998</v>
      </c>
      <c r="B51" s="39">
        <f t="shared" si="7"/>
        <v>1.2250000000000001</v>
      </c>
      <c r="C51" s="39">
        <f t="shared" si="0"/>
        <v>1.2250000000000001</v>
      </c>
      <c r="D51" s="39">
        <f t="shared" si="1"/>
        <v>3.3914125000000004</v>
      </c>
      <c r="E51" s="40">
        <f t="shared" si="2"/>
        <v>512.00000000000148</v>
      </c>
      <c r="F51" s="41">
        <f t="shared" si="8"/>
        <v>9.0000000000000036</v>
      </c>
      <c r="G51" s="41">
        <v>45</v>
      </c>
      <c r="H51" s="48">
        <f t="shared" si="3"/>
        <v>45</v>
      </c>
      <c r="I51" s="41">
        <v>1</v>
      </c>
      <c r="K51" s="42">
        <f t="shared" si="4"/>
        <v>3.75</v>
      </c>
      <c r="L51" s="42">
        <f t="shared" si="9"/>
        <v>168.75</v>
      </c>
      <c r="M51" s="42">
        <f t="shared" si="5"/>
        <v>5120.0000000000146</v>
      </c>
      <c r="N51" s="42">
        <f t="shared" si="10"/>
        <v>8.9463433718961713</v>
      </c>
      <c r="O51" s="46">
        <f t="shared" si="6"/>
        <v>30.340740740740827</v>
      </c>
      <c r="P51" s="41">
        <v>31</v>
      </c>
      <c r="Q51" s="41">
        <v>1</v>
      </c>
      <c r="S51" s="42">
        <f t="shared" si="15"/>
        <v>1.2074408542644044</v>
      </c>
      <c r="T51" s="42">
        <f t="shared" si="13"/>
        <v>37.430666482196536</v>
      </c>
      <c r="U51" s="42">
        <f t="shared" si="11"/>
        <v>900.5795103176772</v>
      </c>
      <c r="W51" s="42">
        <f t="shared" si="12"/>
        <v>7.0943708200162297</v>
      </c>
      <c r="X51" s="46">
        <f t="shared" si="14"/>
        <v>24.059937878638294</v>
      </c>
      <c r="Y51" s="41">
        <v>9</v>
      </c>
      <c r="Z51" s="41">
        <v>1</v>
      </c>
      <c r="AB51" s="42">
        <f t="shared" si="20"/>
        <v>0.31510468486616794</v>
      </c>
      <c r="AC51" s="42">
        <f t="shared" si="18"/>
        <v>2.8359421637955116</v>
      </c>
      <c r="AD51" s="42">
        <f t="shared" si="16"/>
        <v>42.656977601510107</v>
      </c>
      <c r="AE51" s="42">
        <f t="shared" si="17"/>
        <v>4.4351886249233576</v>
      </c>
      <c r="AF51" s="46">
        <f t="shared" si="19"/>
        <v>15.041554142422889</v>
      </c>
    </row>
    <row r="52" spans="1:40">
      <c r="A52" s="52">
        <v>2.2599999999999998</v>
      </c>
      <c r="B52" s="39">
        <f t="shared" si="7"/>
        <v>1.23</v>
      </c>
      <c r="C52" s="39">
        <f t="shared" si="0"/>
        <v>1.23</v>
      </c>
      <c r="D52" s="39">
        <f t="shared" si="1"/>
        <v>3.4191539999999998</v>
      </c>
      <c r="E52" s="40">
        <f t="shared" si="2"/>
        <v>588.13355775848368</v>
      </c>
      <c r="F52" s="41">
        <f t="shared" si="8"/>
        <v>9.2000000000000046</v>
      </c>
      <c r="G52" s="41">
        <v>46</v>
      </c>
      <c r="H52" s="48">
        <f t="shared" si="3"/>
        <v>46</v>
      </c>
      <c r="I52" s="41">
        <v>1</v>
      </c>
      <c r="K52" s="42">
        <f t="shared" si="4"/>
        <v>3.75</v>
      </c>
      <c r="L52" s="42">
        <f t="shared" si="9"/>
        <v>172.5</v>
      </c>
      <c r="M52" s="42">
        <f t="shared" si="5"/>
        <v>5881.3355775848368</v>
      </c>
      <c r="N52" s="42">
        <f t="shared" si="10"/>
        <v>9.9716769120349102</v>
      </c>
      <c r="O52" s="46">
        <f t="shared" si="6"/>
        <v>34.094699000491808</v>
      </c>
      <c r="P52" s="41">
        <v>32</v>
      </c>
      <c r="Q52" s="41">
        <v>1</v>
      </c>
      <c r="S52" s="42">
        <f t="shared" si="15"/>
        <v>1.2074408542644044</v>
      </c>
      <c r="T52" s="42">
        <f t="shared" si="13"/>
        <v>38.638107336460941</v>
      </c>
      <c r="U52" s="42">
        <f t="shared" si="11"/>
        <v>1038.7166273604246</v>
      </c>
      <c r="W52" s="42">
        <f t="shared" si="12"/>
        <v>7.862534734349949</v>
      </c>
      <c r="X52" s="46">
        <f t="shared" si="14"/>
        <v>26.883217087091563</v>
      </c>
      <c r="Y52" s="49">
        <v>10</v>
      </c>
      <c r="Z52" s="41">
        <v>1</v>
      </c>
      <c r="AB52" s="42">
        <f t="shared" si="20"/>
        <v>0.31510468486616794</v>
      </c>
      <c r="AC52" s="42">
        <f t="shared" si="18"/>
        <v>3.1510468486616796</v>
      </c>
      <c r="AD52" s="42">
        <f t="shared" si="16"/>
        <v>49.200000000000038</v>
      </c>
      <c r="AE52" s="42">
        <f t="shared" si="17"/>
        <v>4.5665853658536619</v>
      </c>
      <c r="AF52" s="46">
        <f t="shared" si="19"/>
        <v>15.613858620000011</v>
      </c>
    </row>
    <row r="53" spans="1:40">
      <c r="A53" s="52">
        <v>2.2599999999999998</v>
      </c>
      <c r="B53" s="39">
        <f t="shared" si="7"/>
        <v>1.2350000000000001</v>
      </c>
      <c r="C53" s="39">
        <f t="shared" si="0"/>
        <v>1.2350000000000001</v>
      </c>
      <c r="D53" s="39">
        <f t="shared" si="1"/>
        <v>3.4470085000000004</v>
      </c>
      <c r="E53" s="40">
        <f t="shared" si="2"/>
        <v>675.58805031572388</v>
      </c>
      <c r="F53" s="41">
        <f t="shared" si="8"/>
        <v>9.4000000000000039</v>
      </c>
      <c r="G53" s="41">
        <v>47</v>
      </c>
      <c r="H53" s="48">
        <f t="shared" si="3"/>
        <v>47</v>
      </c>
      <c r="I53" s="41">
        <v>1</v>
      </c>
      <c r="K53" s="42">
        <f t="shared" si="4"/>
        <v>3.75</v>
      </c>
      <c r="L53" s="42">
        <f t="shared" si="9"/>
        <v>176.25</v>
      </c>
      <c r="M53" s="42">
        <f t="shared" si="5"/>
        <v>6755.8805031572392</v>
      </c>
      <c r="N53" s="42">
        <f t="shared" si="10"/>
        <v>11.120145742996002</v>
      </c>
      <c r="O53" s="46">
        <f t="shared" si="6"/>
        <v>38.331236897346038</v>
      </c>
      <c r="P53" s="41">
        <v>33</v>
      </c>
      <c r="Q53" s="41">
        <v>1</v>
      </c>
      <c r="S53" s="42">
        <f t="shared" si="15"/>
        <v>1.2074408542644044</v>
      </c>
      <c r="T53" s="42">
        <f t="shared" si="13"/>
        <v>39.845548190725346</v>
      </c>
      <c r="U53" s="42">
        <f t="shared" si="11"/>
        <v>1198.0223741698214</v>
      </c>
      <c r="W53" s="42">
        <f t="shared" si="12"/>
        <v>8.7225359578040074</v>
      </c>
      <c r="X53" s="46">
        <f t="shared" si="14"/>
        <v>30.066655588106059</v>
      </c>
      <c r="Y53" s="41">
        <v>11</v>
      </c>
      <c r="Z53" s="41">
        <v>1</v>
      </c>
      <c r="AB53" s="42">
        <f t="shared" si="20"/>
        <v>0.31510468486616794</v>
      </c>
      <c r="AC53" s="42">
        <f t="shared" si="18"/>
        <v>3.4661515335278472</v>
      </c>
      <c r="AD53" s="42">
        <f t="shared" si="16"/>
        <v>56.745698736853562</v>
      </c>
      <c r="AE53" s="42">
        <f t="shared" si="17"/>
        <v>4.7494470299468894</v>
      </c>
      <c r="AF53" s="46">
        <f t="shared" si="19"/>
        <v>16.371384282526684</v>
      </c>
    </row>
    <row r="54" spans="1:40">
      <c r="A54" s="52">
        <v>2.2599999999999998</v>
      </c>
      <c r="B54" s="39">
        <f t="shared" si="7"/>
        <v>1.24</v>
      </c>
      <c r="C54" s="39">
        <f t="shared" si="0"/>
        <v>1.24</v>
      </c>
      <c r="D54" s="39">
        <f t="shared" si="1"/>
        <v>3.4749759999999994</v>
      </c>
      <c r="E54" s="40">
        <f t="shared" si="2"/>
        <v>776.04688205332627</v>
      </c>
      <c r="F54" s="41">
        <f t="shared" si="8"/>
        <v>9.600000000000005</v>
      </c>
      <c r="G54" s="41">
        <v>48</v>
      </c>
      <c r="H54" s="48">
        <f t="shared" si="3"/>
        <v>48</v>
      </c>
      <c r="I54" s="41">
        <v>1</v>
      </c>
      <c r="K54" s="42">
        <f t="shared" si="4"/>
        <v>3.75</v>
      </c>
      <c r="L54" s="42">
        <f t="shared" si="9"/>
        <v>180</v>
      </c>
      <c r="M54" s="42">
        <f t="shared" si="5"/>
        <v>7760.4688205332623</v>
      </c>
      <c r="N54" s="42">
        <f t="shared" si="10"/>
        <v>12.406910341144584</v>
      </c>
      <c r="O54" s="46">
        <f t="shared" si="6"/>
        <v>43.113715669629237</v>
      </c>
      <c r="P54" s="41">
        <v>34</v>
      </c>
      <c r="Q54" s="41">
        <v>1</v>
      </c>
      <c r="S54" s="42">
        <f t="shared" si="15"/>
        <v>1.2074408542644044</v>
      </c>
      <c r="T54" s="42">
        <f t="shared" si="13"/>
        <v>41.052989044989751</v>
      </c>
      <c r="U54" s="42">
        <f t="shared" si="11"/>
        <v>1381.7378540636114</v>
      </c>
      <c r="W54" s="42">
        <f t="shared" si="12"/>
        <v>9.6856565011481894</v>
      </c>
      <c r="X54" s="46">
        <f t="shared" si="14"/>
        <v>33.657423885733927</v>
      </c>
      <c r="Y54" s="41">
        <v>12</v>
      </c>
      <c r="Z54" s="41">
        <v>1</v>
      </c>
      <c r="AB54" s="42">
        <f t="shared" si="20"/>
        <v>0.31510468486616794</v>
      </c>
      <c r="AC54" s="42">
        <f t="shared" si="18"/>
        <v>3.7812562183940153</v>
      </c>
      <c r="AD54" s="42">
        <f t="shared" si="16"/>
        <v>65.447592374335613</v>
      </c>
      <c r="AE54" s="42">
        <f t="shared" si="17"/>
        <v>4.980876333346961</v>
      </c>
      <c r="AF54" s="46">
        <f t="shared" si="19"/>
        <v>17.308425717348687</v>
      </c>
    </row>
    <row r="55" spans="1:40">
      <c r="A55" s="52">
        <v>2.2599999999999998</v>
      </c>
      <c r="B55" s="39">
        <f t="shared" si="7"/>
        <v>1.2450000000000001</v>
      </c>
      <c r="C55" s="39">
        <f t="shared" si="0"/>
        <v>1.2450000000000001</v>
      </c>
      <c r="D55" s="39">
        <f t="shared" si="1"/>
        <v>3.5030565</v>
      </c>
      <c r="E55" s="40">
        <f t="shared" si="2"/>
        <v>891.44377681523406</v>
      </c>
      <c r="F55" s="41">
        <f t="shared" si="8"/>
        <v>9.800000000000006</v>
      </c>
      <c r="G55" s="41">
        <v>49</v>
      </c>
      <c r="H55" s="48">
        <f t="shared" si="3"/>
        <v>49</v>
      </c>
      <c r="I55" s="41">
        <v>1</v>
      </c>
      <c r="K55" s="42">
        <f t="shared" si="4"/>
        <v>3.75</v>
      </c>
      <c r="L55" s="42">
        <f t="shared" si="9"/>
        <v>183.75</v>
      </c>
      <c r="M55" s="42">
        <f t="shared" si="5"/>
        <v>8914.4377681523401</v>
      </c>
      <c r="N55" s="42">
        <f t="shared" si="10"/>
        <v>13.849033561851986</v>
      </c>
      <c r="O55" s="46">
        <f t="shared" si="6"/>
        <v>48.513947037563753</v>
      </c>
      <c r="P55" s="41">
        <v>35</v>
      </c>
      <c r="Q55" s="41">
        <v>1</v>
      </c>
      <c r="S55" s="42">
        <f t="shared" si="15"/>
        <v>1.2074408542644044</v>
      </c>
      <c r="T55" s="42">
        <f t="shared" si="13"/>
        <v>42.260429899254156</v>
      </c>
      <c r="U55" s="42">
        <f t="shared" si="11"/>
        <v>1593.6000000000038</v>
      </c>
      <c r="W55" s="42">
        <f t="shared" si="12"/>
        <v>10.764609216469781</v>
      </c>
      <c r="X55" s="46">
        <f t="shared" si="14"/>
        <v>37.709034285714374</v>
      </c>
      <c r="Y55" s="41">
        <v>13</v>
      </c>
      <c r="Z55" s="41">
        <v>1</v>
      </c>
      <c r="AB55" s="42">
        <f t="shared" si="20"/>
        <v>0.31510468486616794</v>
      </c>
      <c r="AC55" s="42">
        <f t="shared" si="18"/>
        <v>4.0963609032601829</v>
      </c>
      <c r="AD55" s="42">
        <f t="shared" si="16"/>
        <v>75.482685012217885</v>
      </c>
      <c r="AE55" s="42">
        <f t="shared" si="17"/>
        <v>5.2601967145086581</v>
      </c>
      <c r="AF55" s="46">
        <f t="shared" si="19"/>
        <v>18.426766292038199</v>
      </c>
    </row>
    <row r="56" spans="1:40">
      <c r="A56" s="52">
        <v>2.2599999999999998</v>
      </c>
      <c r="B56" s="39">
        <f t="shared" si="7"/>
        <v>1.25</v>
      </c>
      <c r="C56" s="39">
        <f t="shared" si="0"/>
        <v>1.25</v>
      </c>
      <c r="D56" s="39">
        <f t="shared" si="1"/>
        <v>3.5312499999999996</v>
      </c>
      <c r="E56" s="40">
        <f t="shared" si="2"/>
        <v>1024.0000000000034</v>
      </c>
      <c r="F56" s="41">
        <f t="shared" si="8"/>
        <v>10.000000000000005</v>
      </c>
      <c r="G56" s="49">
        <v>50</v>
      </c>
      <c r="H56" s="48">
        <f t="shared" si="3"/>
        <v>50</v>
      </c>
      <c r="I56" s="41">
        <f>POWER(($B56+0.05)/$B56,2)*POWER(1.05,2)</f>
        <v>1.1924640000000002</v>
      </c>
      <c r="J56" s="41" t="s">
        <v>87</v>
      </c>
      <c r="K56" s="42">
        <f t="shared" si="4"/>
        <v>4.4717400000000005</v>
      </c>
      <c r="L56" s="42">
        <f t="shared" si="9"/>
        <v>223.58700000000002</v>
      </c>
      <c r="M56" s="42">
        <f t="shared" si="5"/>
        <v>10240.000000000035</v>
      </c>
      <c r="N56" s="42">
        <f t="shared" si="10"/>
        <v>12.969551042098008</v>
      </c>
      <c r="O56" s="46">
        <f t="shared" si="6"/>
        <v>45.798727117408582</v>
      </c>
      <c r="P56" s="41">
        <v>36</v>
      </c>
      <c r="Q56" s="41">
        <v>1</v>
      </c>
      <c r="S56" s="42">
        <f t="shared" si="15"/>
        <v>1.2074408542644044</v>
      </c>
      <c r="T56" s="42">
        <f t="shared" si="13"/>
        <v>43.467870753518561</v>
      </c>
      <c r="U56" s="42">
        <f t="shared" si="11"/>
        <v>1837.9173679952605</v>
      </c>
      <c r="W56" s="42">
        <f t="shared" si="12"/>
        <v>11.973721417338512</v>
      </c>
      <c r="X56" s="46">
        <f t="shared" si="14"/>
        <v>42.282203754976614</v>
      </c>
      <c r="Y56" s="41">
        <v>14</v>
      </c>
      <c r="Z56" s="41">
        <v>1</v>
      </c>
      <c r="AB56" s="42">
        <f t="shared" si="20"/>
        <v>0.31510468486616794</v>
      </c>
      <c r="AC56" s="42">
        <f t="shared" si="18"/>
        <v>4.4114655881263509</v>
      </c>
      <c r="AD56" s="42">
        <f t="shared" si="16"/>
        <v>87.055056329612484</v>
      </c>
      <c r="AE56" s="42">
        <f t="shared" si="17"/>
        <v>5.588337667403434</v>
      </c>
      <c r="AF56" s="46">
        <f t="shared" si="19"/>
        <v>19.733817388018373</v>
      </c>
    </row>
    <row r="57" spans="1:40">
      <c r="A57" s="52">
        <v>2.2599999999999998</v>
      </c>
      <c r="B57" s="39">
        <f t="shared" si="7"/>
        <v>1.2549999999999999</v>
      </c>
      <c r="C57" s="39">
        <f t="shared" si="0"/>
        <v>1.2549999999999999</v>
      </c>
      <c r="D57" s="39">
        <f t="shared" si="1"/>
        <v>3.5595564999999993</v>
      </c>
      <c r="E57" s="40">
        <f t="shared" si="2"/>
        <v>1176.2671155169678</v>
      </c>
      <c r="F57" s="41">
        <f t="shared" si="8"/>
        <v>10.200000000000005</v>
      </c>
      <c r="G57" s="41">
        <v>51</v>
      </c>
      <c r="H57" s="48">
        <f t="shared" si="3"/>
        <v>51</v>
      </c>
      <c r="I57" s="41">
        <v>1</v>
      </c>
      <c r="K57" s="42">
        <f t="shared" si="4"/>
        <v>4.4717400000000005</v>
      </c>
      <c r="L57" s="42">
        <f t="shared" si="9"/>
        <v>228.05874000000003</v>
      </c>
      <c r="M57" s="42">
        <f t="shared" si="5"/>
        <v>11762.671155169679</v>
      </c>
      <c r="N57" s="42">
        <f t="shared" si="10"/>
        <v>14.489831809302965</v>
      </c>
      <c r="O57" s="46">
        <f t="shared" si="6"/>
        <v>51.577375000711122</v>
      </c>
      <c r="P57" s="41">
        <v>37</v>
      </c>
      <c r="Q57" s="41">
        <v>1</v>
      </c>
      <c r="S57" s="42">
        <f t="shared" si="15"/>
        <v>1.2074408542644044</v>
      </c>
      <c r="T57" s="42">
        <f t="shared" si="13"/>
        <v>44.675311607782966</v>
      </c>
      <c r="U57" s="42">
        <f t="shared" si="11"/>
        <v>2119.6575078655824</v>
      </c>
      <c r="W57" s="42">
        <f t="shared" si="12"/>
        <v>13.329142549542977</v>
      </c>
      <c r="X57" s="46">
        <f t="shared" si="14"/>
        <v>47.445836001652268</v>
      </c>
      <c r="Y57" s="41">
        <v>15</v>
      </c>
      <c r="Z57" s="41">
        <v>1</v>
      </c>
      <c r="AB57" s="42">
        <f t="shared" si="20"/>
        <v>0.31510468486616794</v>
      </c>
      <c r="AC57" s="42">
        <f t="shared" si="18"/>
        <v>4.726570272992519</v>
      </c>
      <c r="AD57" s="42">
        <f t="shared" si="16"/>
        <v>100.40000000000009</v>
      </c>
      <c r="AE57" s="42">
        <f t="shared" si="17"/>
        <v>5.9674900398406443</v>
      </c>
      <c r="AF57" s="46">
        <f t="shared" si="19"/>
        <v>21.241617960000021</v>
      </c>
    </row>
    <row r="58" spans="1:40">
      <c r="A58" s="52">
        <v>2.2599999999999998</v>
      </c>
      <c r="B58" s="39">
        <f t="shared" si="7"/>
        <v>1.26</v>
      </c>
      <c r="C58" s="39">
        <f t="shared" si="0"/>
        <v>1.26</v>
      </c>
      <c r="D58" s="39">
        <f t="shared" si="1"/>
        <v>3.5879759999999998</v>
      </c>
      <c r="E58" s="40">
        <f t="shared" si="2"/>
        <v>1351.1761006314484</v>
      </c>
      <c r="F58" s="41">
        <f t="shared" si="8"/>
        <v>10.400000000000006</v>
      </c>
      <c r="G58" s="41">
        <v>52</v>
      </c>
      <c r="H58" s="48">
        <f t="shared" si="3"/>
        <v>52</v>
      </c>
      <c r="I58" s="41">
        <v>1</v>
      </c>
      <c r="K58" s="42">
        <f t="shared" si="4"/>
        <v>4.4717400000000005</v>
      </c>
      <c r="L58" s="42">
        <f t="shared" si="9"/>
        <v>232.53048000000001</v>
      </c>
      <c r="M58" s="42">
        <f t="shared" si="5"/>
        <v>13511.761006314484</v>
      </c>
      <c r="N58" s="42">
        <f t="shared" si="10"/>
        <v>16.195059108198549</v>
      </c>
      <c r="O58" s="46">
        <f t="shared" si="6"/>
        <v>58.107483398797797</v>
      </c>
      <c r="P58" s="41">
        <v>38</v>
      </c>
      <c r="Q58" s="41">
        <v>1</v>
      </c>
      <c r="S58" s="42">
        <f t="shared" si="15"/>
        <v>1.2074408542644044</v>
      </c>
      <c r="T58" s="42">
        <f t="shared" si="13"/>
        <v>45.882752462047364</v>
      </c>
      <c r="U58" s="42">
        <f t="shared" si="11"/>
        <v>2444.5476784679759</v>
      </c>
      <c r="W58" s="42">
        <f t="shared" si="12"/>
        <v>14.849079071023493</v>
      </c>
      <c r="X58" s="46">
        <f t="shared" si="14"/>
        <v>53.278139328934586</v>
      </c>
      <c r="Y58" s="41">
        <v>16</v>
      </c>
      <c r="Z58" s="41">
        <v>1</v>
      </c>
      <c r="AB58" s="42">
        <f t="shared" si="20"/>
        <v>0.31510468486616794</v>
      </c>
      <c r="AC58" s="42">
        <f t="shared" si="18"/>
        <v>5.041674957858687</v>
      </c>
      <c r="AD58" s="42">
        <f t="shared" si="16"/>
        <v>115.78879418370124</v>
      </c>
      <c r="AE58" s="42">
        <f t="shared" si="17"/>
        <v>6.4009164585147351</v>
      </c>
      <c r="AF58" s="46">
        <f t="shared" si="19"/>
        <v>22.966334631155863</v>
      </c>
    </row>
    <row r="59" spans="1:40">
      <c r="A59" s="52">
        <v>2.2599999999999998</v>
      </c>
      <c r="B59" s="39">
        <f t="shared" si="7"/>
        <v>1.2650000000000001</v>
      </c>
      <c r="C59" s="39">
        <f t="shared" si="0"/>
        <v>1.2650000000000001</v>
      </c>
      <c r="D59" s="39">
        <f t="shared" si="1"/>
        <v>3.6165085000000006</v>
      </c>
      <c r="E59" s="40">
        <f t="shared" si="2"/>
        <v>1552.093764106653</v>
      </c>
      <c r="F59" s="41">
        <f t="shared" si="8"/>
        <v>10.600000000000005</v>
      </c>
      <c r="G59" s="41">
        <v>53</v>
      </c>
      <c r="H59" s="48">
        <f t="shared" si="3"/>
        <v>53</v>
      </c>
      <c r="I59" s="41">
        <v>1</v>
      </c>
      <c r="K59" s="42">
        <f t="shared" si="4"/>
        <v>4.4717400000000005</v>
      </c>
      <c r="L59" s="42">
        <f t="shared" si="9"/>
        <v>237.00222000000002</v>
      </c>
      <c r="M59" s="42">
        <f t="shared" si="5"/>
        <v>15520.93764106653</v>
      </c>
      <c r="N59" s="42">
        <f t="shared" si="10"/>
        <v>18.108231992720714</v>
      </c>
      <c r="O59" s="46">
        <f t="shared" si="6"/>
        <v>65.488574921646418</v>
      </c>
      <c r="P59" s="41">
        <v>39</v>
      </c>
      <c r="Q59" s="41">
        <v>1</v>
      </c>
      <c r="S59" s="42">
        <f t="shared" si="15"/>
        <v>1.2074408542644044</v>
      </c>
      <c r="T59" s="42">
        <f t="shared" si="13"/>
        <v>47.090193316311769</v>
      </c>
      <c r="U59" s="42">
        <f t="shared" si="11"/>
        <v>2819.1909441781759</v>
      </c>
      <c r="W59" s="42">
        <f t="shared" si="12"/>
        <v>16.554060123174533</v>
      </c>
      <c r="X59" s="46">
        <f t="shared" si="14"/>
        <v>59.867899144971751</v>
      </c>
      <c r="Y59" s="41">
        <v>17</v>
      </c>
      <c r="Z59" s="41">
        <v>1</v>
      </c>
      <c r="AB59" s="42">
        <f t="shared" si="20"/>
        <v>0.31510468486616794</v>
      </c>
      <c r="AC59" s="42">
        <f t="shared" si="18"/>
        <v>5.3567796427248551</v>
      </c>
      <c r="AD59" s="42">
        <f t="shared" si="16"/>
        <v>133.53420057021705</v>
      </c>
      <c r="AE59" s="42">
        <f t="shared" si="17"/>
        <v>6.8928565301281353</v>
      </c>
      <c r="AF59" s="46">
        <f t="shared" si="19"/>
        <v>24.92807423048891</v>
      </c>
    </row>
    <row r="60" spans="1:40">
      <c r="A60" s="52">
        <v>2.2599999999999998</v>
      </c>
      <c r="B60" s="39">
        <f t="shared" si="7"/>
        <v>1.27</v>
      </c>
      <c r="C60" s="39">
        <f t="shared" si="0"/>
        <v>1.27</v>
      </c>
      <c r="D60" s="39">
        <f t="shared" si="1"/>
        <v>3.6451539999999998</v>
      </c>
      <c r="E60" s="40">
        <f t="shared" si="2"/>
        <v>1782.8875536304683</v>
      </c>
      <c r="F60" s="41">
        <f t="shared" si="8"/>
        <v>10.800000000000006</v>
      </c>
      <c r="G60" s="41">
        <v>54</v>
      </c>
      <c r="H60" s="48">
        <f t="shared" si="3"/>
        <v>54</v>
      </c>
      <c r="I60" s="41">
        <v>1</v>
      </c>
      <c r="K60" s="42">
        <f t="shared" si="4"/>
        <v>4.4717400000000005</v>
      </c>
      <c r="L60" s="42">
        <f t="shared" si="9"/>
        <v>241.47396000000003</v>
      </c>
      <c r="M60" s="42">
        <f t="shared" si="5"/>
        <v>17828.875536304684</v>
      </c>
      <c r="N60" s="42">
        <f t="shared" si="10"/>
        <v>20.255257462325336</v>
      </c>
      <c r="O60" s="46">
        <f t="shared" si="6"/>
        <v>73.833532759825047</v>
      </c>
      <c r="P60" s="49">
        <v>40</v>
      </c>
      <c r="Q60" s="41">
        <v>4</v>
      </c>
      <c r="S60" s="42">
        <f t="shared" si="15"/>
        <v>4.8297634170576176</v>
      </c>
      <c r="T60" s="42">
        <f t="shared" si="13"/>
        <v>193.1905366823047</v>
      </c>
      <c r="U60" s="42">
        <f t="shared" si="11"/>
        <v>3251.2000000000085</v>
      </c>
      <c r="W60" s="42">
        <f t="shared" si="12"/>
        <v>4.6168095138550278</v>
      </c>
      <c r="X60" s="46">
        <f t="shared" si="14"/>
        <v>16.82898166666671</v>
      </c>
      <c r="Y60" s="41">
        <v>18</v>
      </c>
      <c r="Z60" s="41">
        <v>1</v>
      </c>
      <c r="AB60" s="42">
        <f t="shared" si="20"/>
        <v>0.31510468486616794</v>
      </c>
      <c r="AC60" s="42">
        <f t="shared" si="18"/>
        <v>5.6718843275910231</v>
      </c>
      <c r="AD60" s="42">
        <f t="shared" si="16"/>
        <v>153.99680315745661</v>
      </c>
      <c r="AE60" s="42">
        <f t="shared" si="17"/>
        <v>7.4484937729066178</v>
      </c>
      <c r="AF60" s="46">
        <f t="shared" si="19"/>
        <v>27.150906870285649</v>
      </c>
    </row>
    <row r="61" spans="1:40">
      <c r="A61" s="52">
        <v>2.2599999999999998</v>
      </c>
      <c r="B61" s="39">
        <f t="shared" si="7"/>
        <v>1.2749999999999999</v>
      </c>
      <c r="C61" s="39">
        <f t="shared" si="0"/>
        <v>1.2749999999999999</v>
      </c>
      <c r="D61" s="39">
        <f t="shared" si="1"/>
        <v>3.6739124999999992</v>
      </c>
      <c r="E61" s="40">
        <f t="shared" si="2"/>
        <v>2048.0000000000077</v>
      </c>
      <c r="F61" s="41">
        <f t="shared" si="8"/>
        <v>11.000000000000005</v>
      </c>
      <c r="G61" s="41">
        <v>55</v>
      </c>
      <c r="H61" s="48">
        <f t="shared" si="3"/>
        <v>55</v>
      </c>
      <c r="I61" s="41">
        <v>1</v>
      </c>
      <c r="K61" s="42">
        <f t="shared" si="4"/>
        <v>4.4717400000000005</v>
      </c>
      <c r="L61" s="42">
        <f t="shared" si="9"/>
        <v>245.94570000000002</v>
      </c>
      <c r="M61" s="42">
        <f t="shared" si="5"/>
        <v>20480.000000000076</v>
      </c>
      <c r="N61" s="42">
        <f t="shared" si="10"/>
        <v>22.665322851522166</v>
      </c>
      <c r="O61" s="46">
        <f t="shared" si="6"/>
        <v>83.270412940742915</v>
      </c>
      <c r="P61" s="41">
        <v>41</v>
      </c>
      <c r="Q61" s="41">
        <v>1</v>
      </c>
      <c r="S61" s="42">
        <f t="shared" si="15"/>
        <v>4.8297634170576176</v>
      </c>
      <c r="T61" s="42">
        <f t="shared" si="13"/>
        <v>198.02030009936232</v>
      </c>
      <c r="U61" s="42">
        <f t="shared" si="11"/>
        <v>3749.3514307103328</v>
      </c>
      <c r="W61" s="42">
        <f t="shared" si="12"/>
        <v>5.1536821021543116</v>
      </c>
      <c r="X61" s="46">
        <f t="shared" si="14"/>
        <v>18.934177096130998</v>
      </c>
      <c r="Y61" s="41">
        <v>19</v>
      </c>
      <c r="Z61" s="41">
        <v>1</v>
      </c>
      <c r="AB61" s="42">
        <f t="shared" si="20"/>
        <v>0.31510468486616794</v>
      </c>
      <c r="AC61" s="42">
        <f t="shared" si="18"/>
        <v>5.9869890124571912</v>
      </c>
      <c r="AD61" s="42">
        <f t="shared" si="16"/>
        <v>177.59231491240953</v>
      </c>
      <c r="AE61" s="42">
        <f t="shared" si="17"/>
        <v>8.073965670139124</v>
      </c>
      <c r="AF61" s="46">
        <f t="shared" si="19"/>
        <v>29.663043400094995</v>
      </c>
    </row>
    <row r="62" spans="1:40">
      <c r="A62" s="52">
        <v>2.2599999999999998</v>
      </c>
      <c r="B62" s="39">
        <f t="shared" si="7"/>
        <v>1.28</v>
      </c>
      <c r="C62" s="39">
        <f t="shared" si="0"/>
        <v>1.28</v>
      </c>
      <c r="D62" s="39">
        <f t="shared" si="1"/>
        <v>3.7027839999999999</v>
      </c>
      <c r="E62" s="40">
        <f t="shared" si="2"/>
        <v>2352.5342310339365</v>
      </c>
      <c r="F62" s="41">
        <f t="shared" si="8"/>
        <v>11.200000000000006</v>
      </c>
      <c r="G62" s="41">
        <v>56</v>
      </c>
      <c r="H62" s="48">
        <f t="shared" si="3"/>
        <v>56</v>
      </c>
      <c r="I62" s="41">
        <v>1</v>
      </c>
      <c r="K62" s="42">
        <f t="shared" si="4"/>
        <v>4.4717400000000005</v>
      </c>
      <c r="L62" s="42">
        <f t="shared" si="9"/>
        <v>250.41744000000003</v>
      </c>
      <c r="M62" s="42">
        <f t="shared" si="5"/>
        <v>23525.342310339365</v>
      </c>
      <c r="N62" s="42">
        <f t="shared" si="10"/>
        <v>25.371316410998052</v>
      </c>
      <c r="O62" s="46">
        <f t="shared" si="6"/>
        <v>93.944504465581005</v>
      </c>
      <c r="P62" s="41">
        <v>42</v>
      </c>
      <c r="Q62" s="41">
        <v>1</v>
      </c>
      <c r="S62" s="42">
        <f t="shared" si="15"/>
        <v>4.8297634170576176</v>
      </c>
      <c r="T62" s="42">
        <f t="shared" si="13"/>
        <v>202.85006351641994</v>
      </c>
      <c r="U62" s="42">
        <f t="shared" si="11"/>
        <v>4323.7635220206321</v>
      </c>
      <c r="W62" s="42">
        <f t="shared" si="12"/>
        <v>5.7564986447919306</v>
      </c>
      <c r="X62" s="46">
        <f t="shared" si="14"/>
        <v>21.315071077957242</v>
      </c>
      <c r="Y62" s="49">
        <v>20</v>
      </c>
      <c r="Z62" s="41">
        <v>1.5</v>
      </c>
      <c r="AB62" s="42">
        <f t="shared" si="20"/>
        <v>0.47265702729925191</v>
      </c>
      <c r="AC62" s="42">
        <f t="shared" si="18"/>
        <v>9.4531405459850379</v>
      </c>
      <c r="AD62" s="42">
        <f t="shared" si="16"/>
        <v>204.8000000000003</v>
      </c>
      <c r="AE62" s="42">
        <f t="shared" si="17"/>
        <v>5.8509375000000095</v>
      </c>
      <c r="AF62" s="46">
        <f t="shared" si="19"/>
        <v>21.664757760000033</v>
      </c>
      <c r="AG62" s="37"/>
      <c r="AH62" s="37"/>
      <c r="AI62" s="37"/>
      <c r="AJ62" s="37"/>
      <c r="AK62" s="37"/>
      <c r="AL62" s="37"/>
      <c r="AN62" s="37"/>
    </row>
    <row r="63" spans="1:40">
      <c r="A63" s="52">
        <v>2.2599999999999998</v>
      </c>
      <c r="B63" s="39">
        <f t="shared" si="7"/>
        <v>1.2850000000000001</v>
      </c>
      <c r="C63" s="39">
        <f t="shared" si="0"/>
        <v>1.2850000000000001</v>
      </c>
      <c r="D63" s="39">
        <f t="shared" si="1"/>
        <v>3.7317685000000007</v>
      </c>
      <c r="E63" s="40">
        <f t="shared" si="2"/>
        <v>2702.3522012628982</v>
      </c>
      <c r="F63" s="41">
        <f t="shared" si="8"/>
        <v>11.400000000000006</v>
      </c>
      <c r="G63" s="41">
        <v>57</v>
      </c>
      <c r="H63" s="48">
        <f t="shared" si="3"/>
        <v>57</v>
      </c>
      <c r="I63" s="41">
        <v>1</v>
      </c>
      <c r="K63" s="42">
        <f t="shared" si="4"/>
        <v>4.4717400000000005</v>
      </c>
      <c r="L63" s="42">
        <f t="shared" si="9"/>
        <v>254.88918000000004</v>
      </c>
      <c r="M63" s="42">
        <f t="shared" si="5"/>
        <v>27023.522012628982</v>
      </c>
      <c r="N63" s="42">
        <f t="shared" si="10"/>
        <v>28.410302371241198</v>
      </c>
      <c r="O63" s="46">
        <f t="shared" si="6"/>
        <v>106.02067146447322</v>
      </c>
      <c r="P63" s="41">
        <v>43</v>
      </c>
      <c r="Q63" s="41">
        <v>1</v>
      </c>
      <c r="S63" s="42">
        <f t="shared" si="15"/>
        <v>4.8297634170576176</v>
      </c>
      <c r="T63" s="42">
        <f t="shared" si="13"/>
        <v>207.67982693347756</v>
      </c>
      <c r="U63" s="42">
        <f t="shared" si="11"/>
        <v>4986.1012171926195</v>
      </c>
      <c r="W63" s="42">
        <f t="shared" si="12"/>
        <v>6.4335707711574059</v>
      </c>
      <c r="X63" s="46">
        <f t="shared" si="14"/>
        <v>24.008596746325921</v>
      </c>
      <c r="Y63" s="41">
        <v>21</v>
      </c>
      <c r="Z63" s="41">
        <v>1</v>
      </c>
      <c r="AB63" s="42">
        <f t="shared" si="20"/>
        <v>0.47265702729925191</v>
      </c>
      <c r="AC63" s="42">
        <f t="shared" si="18"/>
        <v>9.9257975732842905</v>
      </c>
      <c r="AD63" s="42">
        <f t="shared" si="16"/>
        <v>236.17238178739069</v>
      </c>
      <c r="AE63" s="42">
        <f t="shared" si="17"/>
        <v>6.3760101687928881</v>
      </c>
      <c r="AF63" s="46">
        <f t="shared" si="19"/>
        <v>23.793793903580987</v>
      </c>
      <c r="AG63" s="37"/>
      <c r="AH63" s="37"/>
      <c r="AI63" s="37"/>
      <c r="AJ63" s="37"/>
      <c r="AK63" s="37"/>
      <c r="AL63" s="37"/>
      <c r="AN63" s="37"/>
    </row>
    <row r="64" spans="1:40">
      <c r="A64" s="52">
        <v>2.2599999999999998</v>
      </c>
      <c r="B64" s="39">
        <f t="shared" si="7"/>
        <v>1.29</v>
      </c>
      <c r="C64" s="39">
        <f t="shared" si="0"/>
        <v>1.29</v>
      </c>
      <c r="D64" s="39">
        <f t="shared" si="1"/>
        <v>3.760866</v>
      </c>
      <c r="E64" s="40">
        <f t="shared" si="2"/>
        <v>3104.1875282133069</v>
      </c>
      <c r="F64" s="41">
        <f t="shared" si="8"/>
        <v>11.600000000000007</v>
      </c>
      <c r="G64" s="41">
        <v>58</v>
      </c>
      <c r="H64" s="48">
        <f t="shared" si="3"/>
        <v>58</v>
      </c>
      <c r="I64" s="41">
        <v>1</v>
      </c>
      <c r="K64" s="42">
        <f t="shared" si="4"/>
        <v>4.4717400000000005</v>
      </c>
      <c r="L64" s="42">
        <f t="shared" si="9"/>
        <v>259.36092000000002</v>
      </c>
      <c r="M64" s="42">
        <f t="shared" si="5"/>
        <v>31041.875282133071</v>
      </c>
      <c r="N64" s="42">
        <f t="shared" si="10"/>
        <v>31.824057606974691</v>
      </c>
      <c r="O64" s="46">
        <f t="shared" si="6"/>
        <v>119.68601623611248</v>
      </c>
      <c r="P64" s="41">
        <v>44</v>
      </c>
      <c r="Q64" s="41">
        <v>1</v>
      </c>
      <c r="S64" s="42">
        <f t="shared" si="15"/>
        <v>4.8297634170576176</v>
      </c>
      <c r="T64" s="42">
        <f t="shared" si="13"/>
        <v>212.50959035053518</v>
      </c>
      <c r="U64" s="42">
        <f t="shared" si="11"/>
        <v>5749.8123604582579</v>
      </c>
      <c r="W64" s="42">
        <f t="shared" si="12"/>
        <v>7.1942790360889344</v>
      </c>
      <c r="X64" s="46">
        <f t="shared" si="14"/>
        <v>27.056719421339647</v>
      </c>
      <c r="Y64" s="41">
        <v>22</v>
      </c>
      <c r="Z64" s="41">
        <v>1</v>
      </c>
      <c r="AB64" s="42">
        <f t="shared" si="20"/>
        <v>0.47265702729925191</v>
      </c>
      <c r="AC64" s="42">
        <f t="shared" si="18"/>
        <v>10.398454600583541</v>
      </c>
      <c r="AD64" s="42">
        <f t="shared" si="16"/>
        <v>272.34643278352576</v>
      </c>
      <c r="AE64" s="42">
        <f t="shared" si="17"/>
        <v>6.964100525271582</v>
      </c>
      <c r="AF64" s="46">
        <f t="shared" si="19"/>
        <v>26.191048886076032</v>
      </c>
      <c r="AG64" s="37"/>
      <c r="AH64" s="37"/>
      <c r="AI64" s="37"/>
      <c r="AJ64" s="37"/>
      <c r="AK64" s="37"/>
      <c r="AL64" s="37"/>
      <c r="AN64" s="37"/>
    </row>
    <row r="65" spans="1:40">
      <c r="A65" s="52">
        <v>2.2599999999999998</v>
      </c>
      <c r="B65" s="39">
        <f t="shared" si="7"/>
        <v>1.2949999999999999</v>
      </c>
      <c r="C65" s="39">
        <f t="shared" si="0"/>
        <v>1.2949999999999999</v>
      </c>
      <c r="D65" s="39">
        <f t="shared" si="1"/>
        <v>3.7900764999999992</v>
      </c>
      <c r="E65" s="40">
        <f t="shared" si="2"/>
        <v>3565.7751072609381</v>
      </c>
      <c r="F65" s="41">
        <f t="shared" si="8"/>
        <v>11.800000000000008</v>
      </c>
      <c r="G65" s="41">
        <v>59</v>
      </c>
      <c r="H65" s="48">
        <f t="shared" si="3"/>
        <v>59</v>
      </c>
      <c r="I65" s="41">
        <v>1</v>
      </c>
      <c r="K65" s="42">
        <f t="shared" si="4"/>
        <v>4.4717400000000005</v>
      </c>
      <c r="L65" s="42">
        <f t="shared" si="9"/>
        <v>263.83266000000003</v>
      </c>
      <c r="M65" s="42">
        <f t="shared" si="5"/>
        <v>35657.751072609382</v>
      </c>
      <c r="N65" s="42">
        <f t="shared" si="10"/>
        <v>35.659677957625547</v>
      </c>
      <c r="O65" s="46">
        <f t="shared" si="6"/>
        <v>135.15290742476455</v>
      </c>
      <c r="P65" s="41">
        <v>45</v>
      </c>
      <c r="Q65" s="41">
        <v>1</v>
      </c>
      <c r="S65" s="42">
        <f t="shared" si="15"/>
        <v>4.8297634170576176</v>
      </c>
      <c r="T65" s="42">
        <f t="shared" si="13"/>
        <v>217.3393537675928</v>
      </c>
      <c r="U65" s="42">
        <f t="shared" si="11"/>
        <v>6630.4000000000187</v>
      </c>
      <c r="W65" s="42">
        <f t="shared" si="12"/>
        <v>8.0492122969999311</v>
      </c>
      <c r="X65" s="46">
        <f t="shared" si="14"/>
        <v>30.507130370370454</v>
      </c>
      <c r="Y65" s="41">
        <v>23</v>
      </c>
      <c r="Z65" s="41">
        <v>1</v>
      </c>
      <c r="AB65" s="42">
        <f t="shared" si="20"/>
        <v>0.47265702729925191</v>
      </c>
      <c r="AC65" s="42">
        <f t="shared" si="18"/>
        <v>10.871111627882794</v>
      </c>
      <c r="AD65" s="42">
        <f t="shared" si="16"/>
        <v>314.05647258095496</v>
      </c>
      <c r="AE65" s="42">
        <f t="shared" si="17"/>
        <v>7.6222961288633169</v>
      </c>
      <c r="AF65" s="46">
        <f t="shared" si="19"/>
        <v>28.889085434045821</v>
      </c>
      <c r="AH65" s="41" t="s">
        <v>32</v>
      </c>
      <c r="AJ65" s="42"/>
      <c r="AK65" s="42"/>
      <c r="AN65" s="41" t="s">
        <v>32</v>
      </c>
    </row>
    <row r="66" spans="1:40">
      <c r="A66" s="52">
        <v>2.2599999999999998</v>
      </c>
      <c r="B66" s="39">
        <f t="shared" si="7"/>
        <v>1.3</v>
      </c>
      <c r="C66" s="39">
        <f t="shared" si="0"/>
        <v>1.3</v>
      </c>
      <c r="D66" s="39">
        <f t="shared" si="1"/>
        <v>3.8193999999999999</v>
      </c>
      <c r="E66" s="40">
        <f t="shared" si="2"/>
        <v>4096.0000000000164</v>
      </c>
      <c r="F66" s="41">
        <f t="shared" si="8"/>
        <v>12.000000000000007</v>
      </c>
      <c r="G66" s="49">
        <v>60</v>
      </c>
      <c r="H66" s="48">
        <f t="shared" si="3"/>
        <v>60</v>
      </c>
      <c r="I66" s="41">
        <v>5</v>
      </c>
      <c r="K66" s="42">
        <f t="shared" si="4"/>
        <v>22.358700000000002</v>
      </c>
      <c r="L66" s="42">
        <f t="shared" si="9"/>
        <v>1341.5220000000002</v>
      </c>
      <c r="M66" s="42">
        <f t="shared" si="5"/>
        <v>40960.00000000016</v>
      </c>
      <c r="N66" s="42">
        <f t="shared" si="10"/>
        <v>7.9940526640150473</v>
      </c>
      <c r="O66" s="46">
        <f t="shared" si="6"/>
        <v>30.532484744939072</v>
      </c>
      <c r="P66" s="41">
        <v>46</v>
      </c>
      <c r="Q66" s="41">
        <v>1</v>
      </c>
      <c r="S66" s="42">
        <f t="shared" si="15"/>
        <v>4.8297634170576176</v>
      </c>
      <c r="T66" s="42">
        <f t="shared" si="13"/>
        <v>222.16911718465042</v>
      </c>
      <c r="U66" s="42">
        <f t="shared" si="11"/>
        <v>7645.7362508602873</v>
      </c>
      <c r="W66" s="42">
        <f t="shared" si="12"/>
        <v>9.010325481274803</v>
      </c>
      <c r="X66" s="46">
        <f t="shared" si="14"/>
        <v>34.414037143180984</v>
      </c>
      <c r="Y66" s="41">
        <v>24</v>
      </c>
      <c r="Z66" s="41">
        <v>1</v>
      </c>
      <c r="AB66" s="42">
        <f t="shared" si="20"/>
        <v>0.47265702729925191</v>
      </c>
      <c r="AC66" s="42">
        <f t="shared" si="18"/>
        <v>11.343768655182046</v>
      </c>
      <c r="AD66" s="42">
        <f t="shared" si="16"/>
        <v>362.1490343311882</v>
      </c>
      <c r="AE66" s="42">
        <f t="shared" si="17"/>
        <v>8.3586247162017226</v>
      </c>
      <c r="AF66" s="46">
        <f t="shared" si="19"/>
        <v>31.924931241060857</v>
      </c>
      <c r="AH66" s="44">
        <v>1</v>
      </c>
      <c r="AJ66" s="42"/>
      <c r="AK66" s="42"/>
      <c r="AN66" s="51">
        <f>10+$G71/20</f>
        <v>13.25</v>
      </c>
    </row>
    <row r="67" spans="1:40">
      <c r="A67" s="52">
        <v>2.2599999999999998</v>
      </c>
      <c r="B67" s="39">
        <f t="shared" si="7"/>
        <v>1.3049999999999999</v>
      </c>
      <c r="C67" s="39">
        <f t="shared" si="0"/>
        <v>1.3049999999999999</v>
      </c>
      <c r="D67" s="39">
        <f t="shared" si="1"/>
        <v>3.8488364999999991</v>
      </c>
      <c r="E67" s="40">
        <f t="shared" si="2"/>
        <v>4705.068462067874</v>
      </c>
      <c r="F67" s="41">
        <f t="shared" si="8"/>
        <v>12.200000000000006</v>
      </c>
      <c r="G67" s="41">
        <v>61</v>
      </c>
      <c r="H67" s="48">
        <f t="shared" si="3"/>
        <v>61</v>
      </c>
      <c r="I67" s="41">
        <v>1</v>
      </c>
      <c r="K67" s="42">
        <f t="shared" si="4"/>
        <v>22.358700000000002</v>
      </c>
      <c r="L67" s="42">
        <f t="shared" si="9"/>
        <v>1363.8807000000002</v>
      </c>
      <c r="M67" s="42">
        <f t="shared" si="5"/>
        <v>47050.684620678738</v>
      </c>
      <c r="N67" s="42">
        <f t="shared" si="10"/>
        <v>8.9631383663183186</v>
      </c>
      <c r="O67" s="46">
        <f t="shared" si="6"/>
        <v>34.497654098836307</v>
      </c>
      <c r="P67" s="41">
        <v>47</v>
      </c>
      <c r="Q67" s="41">
        <v>1</v>
      </c>
      <c r="S67" s="42">
        <f t="shared" si="15"/>
        <v>4.8297634170576176</v>
      </c>
      <c r="T67" s="42">
        <f t="shared" si="13"/>
        <v>226.99888060170804</v>
      </c>
      <c r="U67" s="42">
        <f t="shared" si="11"/>
        <v>8816.424056620197</v>
      </c>
      <c r="W67" s="42">
        <f t="shared" si="12"/>
        <v>10.091118191701778</v>
      </c>
      <c r="X67" s="46">
        <f t="shared" si="14"/>
        <v>38.839064022035792</v>
      </c>
      <c r="Y67" s="41">
        <v>25</v>
      </c>
      <c r="Z67" s="41">
        <v>1</v>
      </c>
      <c r="AB67" s="42">
        <f t="shared" si="20"/>
        <v>0.47265702729925191</v>
      </c>
      <c r="AC67" s="42">
        <f t="shared" si="18"/>
        <v>11.816425682481297</v>
      </c>
      <c r="AD67" s="42">
        <f t="shared" si="16"/>
        <v>417.60000000000076</v>
      </c>
      <c r="AE67" s="42">
        <f t="shared" si="17"/>
        <v>9.1821609195402498</v>
      </c>
      <c r="AF67" s="46">
        <f t="shared" si="19"/>
        <v>35.340636096000068</v>
      </c>
      <c r="AH67" s="42" t="s">
        <v>1</v>
      </c>
      <c r="AJ67" s="42"/>
      <c r="AK67" s="42"/>
      <c r="AN67" s="46" t="s">
        <v>3</v>
      </c>
    </row>
    <row r="68" spans="1:40">
      <c r="A68" s="52">
        <v>2.2599999999999998</v>
      </c>
      <c r="B68" s="39">
        <f t="shared" si="7"/>
        <v>1.31</v>
      </c>
      <c r="C68" s="39">
        <f t="shared" si="0"/>
        <v>1.31</v>
      </c>
      <c r="D68" s="39">
        <f t="shared" si="1"/>
        <v>3.8783859999999999</v>
      </c>
      <c r="E68" s="40">
        <f t="shared" si="2"/>
        <v>5404.7044025257965</v>
      </c>
      <c r="F68" s="41">
        <f t="shared" si="8"/>
        <v>12.400000000000007</v>
      </c>
      <c r="G68" s="41">
        <v>62</v>
      </c>
      <c r="H68" s="48">
        <f t="shared" si="3"/>
        <v>62</v>
      </c>
      <c r="I68" s="41">
        <v>1</v>
      </c>
      <c r="K68" s="42">
        <f t="shared" si="4"/>
        <v>22.358700000000002</v>
      </c>
      <c r="L68" s="42">
        <f t="shared" si="9"/>
        <v>1386.2394000000002</v>
      </c>
      <c r="M68" s="42">
        <f t="shared" si="5"/>
        <v>54047.044025257965</v>
      </c>
      <c r="N68" s="42">
        <f t="shared" si="10"/>
        <v>10.052698964374612</v>
      </c>
      <c r="O68" s="46">
        <f t="shared" si="6"/>
        <v>38.988246925644994</v>
      </c>
      <c r="P68" s="41">
        <v>48</v>
      </c>
      <c r="Q68" s="41">
        <v>1</v>
      </c>
      <c r="S68" s="42">
        <f t="shared" si="15"/>
        <v>4.8297634170576176</v>
      </c>
      <c r="T68" s="42">
        <f t="shared" si="13"/>
        <v>231.82864401876566</v>
      </c>
      <c r="U68" s="42">
        <f t="shared" si="11"/>
        <v>10166.214154898575</v>
      </c>
      <c r="W68" s="42">
        <f t="shared" si="12"/>
        <v>11.306836926218278</v>
      </c>
      <c r="X68" s="46">
        <f t="shared" si="14"/>
        <v>43.852278038927999</v>
      </c>
      <c r="Y68" s="41">
        <v>26</v>
      </c>
      <c r="Z68" s="41">
        <v>1</v>
      </c>
      <c r="AB68" s="42">
        <f t="shared" si="20"/>
        <v>0.47265702729925191</v>
      </c>
      <c r="AC68" s="42">
        <f t="shared" si="18"/>
        <v>12.28908270978055</v>
      </c>
      <c r="AD68" s="42">
        <f t="shared" si="16"/>
        <v>481.53435041475785</v>
      </c>
      <c r="AE68" s="42">
        <f t="shared" si="17"/>
        <v>10.103149407215279</v>
      </c>
      <c r="AF68" s="46">
        <f t="shared" si="19"/>
        <v>39.183913216852034</v>
      </c>
      <c r="AH68" s="42">
        <f>1/$D71</f>
        <v>0.15888360435400659</v>
      </c>
      <c r="AI68" s="55">
        <f>AH68*$E71</f>
        <v>1301.5744868680276</v>
      </c>
      <c r="AJ68" s="42"/>
      <c r="AK68" s="42"/>
      <c r="AN68" s="46">
        <f>$E71*AN66</f>
        <v>108544.00000000048</v>
      </c>
    </row>
    <row r="69" spans="1:40">
      <c r="A69" s="52">
        <v>2.2599999999999998</v>
      </c>
      <c r="B69" s="39">
        <f t="shared" si="7"/>
        <v>1.3149999999999999</v>
      </c>
      <c r="C69" s="39">
        <f t="shared" si="0"/>
        <v>1.3149999999999999</v>
      </c>
      <c r="D69" s="39">
        <f t="shared" si="1"/>
        <v>3.9080484999999996</v>
      </c>
      <c r="E69" s="40">
        <f t="shared" si="2"/>
        <v>6208.3750564266165</v>
      </c>
      <c r="F69" s="41">
        <f t="shared" si="8"/>
        <v>12.600000000000007</v>
      </c>
      <c r="G69" s="41">
        <v>63</v>
      </c>
      <c r="H69" s="48">
        <f t="shared" si="3"/>
        <v>63</v>
      </c>
      <c r="I69" s="41">
        <v>1</v>
      </c>
      <c r="K69" s="42">
        <f t="shared" si="4"/>
        <v>22.358700000000002</v>
      </c>
      <c r="L69" s="42">
        <f t="shared" si="9"/>
        <v>1408.5981000000002</v>
      </c>
      <c r="M69" s="42">
        <f t="shared" si="5"/>
        <v>62083.750564266164</v>
      </c>
      <c r="N69" s="42">
        <f t="shared" si="10"/>
        <v>11.277969150960462</v>
      </c>
      <c r="O69" s="46">
        <f t="shared" si="6"/>
        <v>44.074850423457306</v>
      </c>
      <c r="P69" s="41">
        <v>49</v>
      </c>
      <c r="Q69" s="41">
        <v>1</v>
      </c>
      <c r="S69" s="42">
        <f t="shared" si="15"/>
        <v>4.8297634170576176</v>
      </c>
      <c r="T69" s="42">
        <f t="shared" si="13"/>
        <v>236.65840743582325</v>
      </c>
      <c r="U69" s="42">
        <f t="shared" si="11"/>
        <v>11722.485665120328</v>
      </c>
      <c r="W69" s="42">
        <f t="shared" si="12"/>
        <v>12.674704061097483</v>
      </c>
      <c r="X69" s="46">
        <f t="shared" si="14"/>
        <v>49.533358193915923</v>
      </c>
      <c r="Y69" s="41">
        <v>27</v>
      </c>
      <c r="Z69" s="41">
        <v>1</v>
      </c>
      <c r="AB69" s="42">
        <f t="shared" si="20"/>
        <v>0.47265702729925191</v>
      </c>
      <c r="AC69" s="42">
        <f t="shared" si="18"/>
        <v>12.761739737079802</v>
      </c>
      <c r="AD69" s="42">
        <f t="shared" si="16"/>
        <v>555.24892885323482</v>
      </c>
      <c r="AE69" s="42">
        <f t="shared" si="17"/>
        <v>11.133145917882413</v>
      </c>
      <c r="AF69" s="46">
        <f t="shared" si="19"/>
        <v>43.508874204661481</v>
      </c>
      <c r="AG69" s="41" t="s">
        <v>81</v>
      </c>
      <c r="AH69" s="44" t="s">
        <v>82</v>
      </c>
      <c r="AJ69" s="42" t="s">
        <v>15</v>
      </c>
      <c r="AK69" s="42" t="s">
        <v>1</v>
      </c>
      <c r="AL69" s="42" t="s">
        <v>83</v>
      </c>
      <c r="AN69" s="47"/>
    </row>
    <row r="70" spans="1:40">
      <c r="A70" s="52">
        <v>2.2599999999999998</v>
      </c>
      <c r="B70" s="39">
        <f t="shared" si="7"/>
        <v>1.32</v>
      </c>
      <c r="C70" s="39">
        <f t="shared" si="0"/>
        <v>1.32</v>
      </c>
      <c r="D70" s="39">
        <f t="shared" si="1"/>
        <v>3.9378240000000004</v>
      </c>
      <c r="E70" s="40">
        <f t="shared" si="2"/>
        <v>7131.5502145218798</v>
      </c>
      <c r="F70" s="41">
        <f t="shared" si="8"/>
        <v>12.800000000000008</v>
      </c>
      <c r="G70" s="41">
        <v>64</v>
      </c>
      <c r="H70" s="48">
        <f t="shared" si="3"/>
        <v>64</v>
      </c>
      <c r="I70" s="41">
        <v>1</v>
      </c>
      <c r="K70" s="42">
        <f t="shared" si="4"/>
        <v>22.358700000000002</v>
      </c>
      <c r="L70" s="42">
        <f t="shared" si="9"/>
        <v>1430.9568000000002</v>
      </c>
      <c r="M70" s="42">
        <f t="shared" si="5"/>
        <v>71315.502145218794</v>
      </c>
      <c r="N70" s="42">
        <f t="shared" si="10"/>
        <v>12.656135625381413</v>
      </c>
      <c r="O70" s="46">
        <f t="shared" si="6"/>
        <v>49.837634612881942</v>
      </c>
      <c r="P70" s="49">
        <v>50</v>
      </c>
      <c r="Q70" s="41">
        <f>POWER(($B70+0.05)/$B70,2)*POWER(1.05,2)</f>
        <v>1.1876045971074378</v>
      </c>
      <c r="R70" s="41" t="s">
        <v>87</v>
      </c>
      <c r="S70" s="42">
        <f t="shared" si="15"/>
        <v>5.7358492370389538</v>
      </c>
      <c r="T70" s="42">
        <f t="shared" si="13"/>
        <v>286.79246185194768</v>
      </c>
      <c r="U70" s="42">
        <f t="shared" si="11"/>
        <v>13516.800000000045</v>
      </c>
      <c r="W70" s="42">
        <f t="shared" si="12"/>
        <v>11.968779174945826</v>
      </c>
      <c r="X70" s="46">
        <f t="shared" si="14"/>
        <v>47.130945885801879</v>
      </c>
      <c r="Y70" s="41">
        <v>28</v>
      </c>
      <c r="Z70" s="41">
        <v>1</v>
      </c>
      <c r="AB70" s="42">
        <f t="shared" si="20"/>
        <v>0.47265702729925191</v>
      </c>
      <c r="AC70" s="42">
        <f t="shared" si="18"/>
        <v>13.234396764379053</v>
      </c>
      <c r="AD70" s="42">
        <f t="shared" si="16"/>
        <v>640.23867769399328</v>
      </c>
      <c r="AE70" s="42">
        <f t="shared" si="17"/>
        <v>12.285178041027805</v>
      </c>
      <c r="AF70" s="46">
        <f t="shared" si="19"/>
        <v>48.376868934232284</v>
      </c>
      <c r="AJ70" s="42">
        <f>1*AH68</f>
        <v>0.15888360435400659</v>
      </c>
      <c r="AK70" s="42"/>
      <c r="AL70" s="42" t="s">
        <v>77</v>
      </c>
      <c r="AN70" s="46"/>
    </row>
    <row r="71" spans="1:40">
      <c r="A71" s="52">
        <v>3.585</v>
      </c>
      <c r="B71" s="39">
        <f t="shared" si="7"/>
        <v>1.325</v>
      </c>
      <c r="C71" s="39">
        <f t="shared" ref="C71:C134" si="21">(100%+G71*0.5%)</f>
        <v>1.325</v>
      </c>
      <c r="D71" s="39">
        <f t="shared" ref="D71:D134" si="22">A71*B71*C71*1</f>
        <v>6.2939156249999995</v>
      </c>
      <c r="E71" s="40">
        <f t="shared" ref="E71:E134" si="23">POWER($F$1,G71)</f>
        <v>8192.0000000000364</v>
      </c>
      <c r="F71" s="41">
        <f t="shared" si="8"/>
        <v>13.000000000000007</v>
      </c>
      <c r="G71" s="41">
        <v>65</v>
      </c>
      <c r="H71" s="48">
        <f t="shared" ref="H71:H134" si="24">I$4*G71</f>
        <v>65</v>
      </c>
      <c r="I71" s="41">
        <v>1</v>
      </c>
      <c r="K71" s="42">
        <f t="shared" ref="K71:K134" si="25">I71*K70</f>
        <v>22.358700000000002</v>
      </c>
      <c r="L71" s="42">
        <f t="shared" si="9"/>
        <v>1453.3155000000002</v>
      </c>
      <c r="M71" s="42">
        <f t="shared" ref="M71:M134" si="26">O$4*POWER($F$1,G71)</f>
        <v>81920.000000000364</v>
      </c>
      <c r="N71" s="42">
        <f t="shared" si="10"/>
        <v>8.9558976482947266</v>
      </c>
      <c r="O71" s="46">
        <f t="shared" ref="O71:O134" si="27">M71/(H71*I71*K70)</f>
        <v>56.367664144502932</v>
      </c>
      <c r="P71" s="41">
        <v>51</v>
      </c>
      <c r="Q71" s="41">
        <v>1</v>
      </c>
      <c r="S71" s="42">
        <f t="shared" si="15"/>
        <v>5.7358492370389538</v>
      </c>
      <c r="T71" s="42">
        <f t="shared" si="13"/>
        <v>292.52831108898664</v>
      </c>
      <c r="U71" s="42">
        <f t="shared" si="11"/>
        <v>15585.539280599824</v>
      </c>
      <c r="W71" s="42">
        <f t="shared" si="12"/>
        <v>8.4651179487012733</v>
      </c>
      <c r="X71" s="46">
        <f t="shared" si="14"/>
        <v>53.278738124798892</v>
      </c>
      <c r="Y71" s="41">
        <v>29</v>
      </c>
      <c r="Z71" s="41">
        <v>1</v>
      </c>
      <c r="AB71" s="42">
        <f t="shared" si="20"/>
        <v>0.47265702729925191</v>
      </c>
      <c r="AC71" s="42">
        <f t="shared" si="18"/>
        <v>13.707053791678305</v>
      </c>
      <c r="AD71" s="42">
        <f t="shared" si="16"/>
        <v>738.22687767511468</v>
      </c>
      <c r="AE71" s="42">
        <f t="shared" si="17"/>
        <v>8.5570647739951102</v>
      </c>
      <c r="AF71" s="46">
        <f t="shared" si="19"/>
        <v>53.857443685184911</v>
      </c>
      <c r="AG71" s="41">
        <v>1</v>
      </c>
      <c r="AH71" s="41">
        <v>1</v>
      </c>
      <c r="AJ71" s="42">
        <f>AJ70*AH71</f>
        <v>0.15888360435400659</v>
      </c>
      <c r="AK71" s="42">
        <f>AG71*AJ71</f>
        <v>0.15888360435400659</v>
      </c>
      <c r="AL71" s="42">
        <f t="shared" ref="AL71:AL134" si="28">(10+$G71/20)*POWER($F$1,AG71)</f>
        <v>15.220253203710715</v>
      </c>
      <c r="AM71" s="42">
        <f t="shared" ref="AM71:AM106" si="29">AN71/$D71</f>
        <v>15.220253203710715</v>
      </c>
      <c r="AN71" s="46">
        <f>AL71/AK71</f>
        <v>95.794989455291173</v>
      </c>
    </row>
    <row r="72" spans="1:40">
      <c r="A72" s="52">
        <v>3.585</v>
      </c>
      <c r="B72" s="39">
        <f t="shared" ref="B72:B135" si="30">(100%+G72*0.5%)</f>
        <v>1.33</v>
      </c>
      <c r="C72" s="39">
        <f t="shared" si="21"/>
        <v>1.33</v>
      </c>
      <c r="D72" s="39">
        <f t="shared" si="22"/>
        <v>6.3415065000000013</v>
      </c>
      <c r="E72" s="40">
        <f t="shared" si="23"/>
        <v>9410.1369241357534</v>
      </c>
      <c r="F72" s="41">
        <f t="shared" ref="F72:F135" si="31">LOG(E72,2)</f>
        <v>13.200000000000006</v>
      </c>
      <c r="G72" s="41">
        <v>66</v>
      </c>
      <c r="H72" s="48">
        <f t="shared" si="24"/>
        <v>66</v>
      </c>
      <c r="I72" s="41">
        <v>1</v>
      </c>
      <c r="K72" s="42">
        <f t="shared" si="25"/>
        <v>22.358700000000002</v>
      </c>
      <c r="L72" s="42">
        <f t="shared" ref="L72:L135" si="32">H72*K72</f>
        <v>1475.6742000000002</v>
      </c>
      <c r="M72" s="42">
        <f t="shared" si="26"/>
        <v>94101.369241357534</v>
      </c>
      <c r="N72" s="42">
        <f t="shared" ref="N72:N135" si="33">O72/$D72</f>
        <v>10.055716399560605</v>
      </c>
      <c r="O72" s="46">
        <f t="shared" si="27"/>
        <v>63.768390909970186</v>
      </c>
      <c r="P72" s="41">
        <v>52</v>
      </c>
      <c r="Q72" s="41">
        <v>1</v>
      </c>
      <c r="S72" s="42">
        <f t="shared" si="15"/>
        <v>5.7358492370389538</v>
      </c>
      <c r="T72" s="42">
        <f t="shared" si="13"/>
        <v>298.2641603260256</v>
      </c>
      <c r="U72" s="42">
        <f t="shared" si="11"/>
        <v>17970.642138398263</v>
      </c>
      <c r="W72" s="42">
        <f t="shared" ref="W72:W135" si="34">X72/$D72</f>
        <v>9.5010167257142708</v>
      </c>
      <c r="X72" s="46">
        <f t="shared" si="14"/>
        <v>60.250759322725777</v>
      </c>
      <c r="Y72" s="49">
        <v>30</v>
      </c>
      <c r="Z72" s="41">
        <v>1</v>
      </c>
      <c r="AB72" s="42">
        <f t="shared" si="20"/>
        <v>0.47265702729925191</v>
      </c>
      <c r="AC72" s="42">
        <f t="shared" si="18"/>
        <v>14.179710818977558</v>
      </c>
      <c r="AD72" s="42">
        <f t="shared" si="16"/>
        <v>851.20000000000152</v>
      </c>
      <c r="AE72" s="42">
        <f t="shared" si="17"/>
        <v>9.4661154979499109</v>
      </c>
      <c r="AF72" s="46">
        <f t="shared" si="19"/>
        <v>60.029432960000108</v>
      </c>
      <c r="AG72" s="41">
        <v>2</v>
      </c>
      <c r="AH72" s="41">
        <v>1</v>
      </c>
      <c r="AJ72" s="42">
        <f>AJ71*AH72</f>
        <v>0.15888360435400659</v>
      </c>
      <c r="AK72" s="42">
        <f t="shared" ref="AK72:AK114" si="35">AG72*AJ72</f>
        <v>0.31776720870801317</v>
      </c>
      <c r="AL72" s="42">
        <f t="shared" si="28"/>
        <v>17.549455213279497</v>
      </c>
      <c r="AM72" s="42">
        <f t="shared" si="29"/>
        <v>8.7088762250024896</v>
      </c>
      <c r="AN72" s="46">
        <f t="shared" ref="AN72:AN114" si="36">AL72/AK72</f>
        <v>55.227395188548762</v>
      </c>
    </row>
    <row r="73" spans="1:40">
      <c r="A73" s="52">
        <v>3.585</v>
      </c>
      <c r="B73" s="39">
        <f t="shared" si="30"/>
        <v>1.335</v>
      </c>
      <c r="C73" s="39">
        <f t="shared" si="21"/>
        <v>1.335</v>
      </c>
      <c r="D73" s="39">
        <f t="shared" si="22"/>
        <v>6.389276624999999</v>
      </c>
      <c r="E73" s="40">
        <f t="shared" si="23"/>
        <v>10809.408805051598</v>
      </c>
      <c r="F73" s="41">
        <f t="shared" si="31"/>
        <v>13.400000000000007</v>
      </c>
      <c r="G73" s="41">
        <v>67</v>
      </c>
      <c r="H73" s="48">
        <f t="shared" si="24"/>
        <v>67</v>
      </c>
      <c r="I73" s="41">
        <v>1</v>
      </c>
      <c r="K73" s="42">
        <f t="shared" si="25"/>
        <v>22.358700000000002</v>
      </c>
      <c r="L73" s="42">
        <f t="shared" si="32"/>
        <v>1498.0329000000002</v>
      </c>
      <c r="M73" s="42">
        <f t="shared" si="26"/>
        <v>108094.08805051599</v>
      </c>
      <c r="N73" s="42">
        <f t="shared" si="33"/>
        <v>11.293508914102498</v>
      </c>
      <c r="O73" s="46">
        <f t="shared" si="27"/>
        <v>72.157352519104208</v>
      </c>
      <c r="P73" s="41">
        <v>53</v>
      </c>
      <c r="Q73" s="41">
        <v>1</v>
      </c>
      <c r="S73" s="42">
        <f t="shared" si="15"/>
        <v>5.7358492370389538</v>
      </c>
      <c r="T73" s="42">
        <f t="shared" si="13"/>
        <v>304.00000956306457</v>
      </c>
      <c r="U73" s="42">
        <f t="shared" si="11"/>
        <v>20720.451750823817</v>
      </c>
      <c r="W73" s="42">
        <f t="shared" si="34"/>
        <v>10.667777060782477</v>
      </c>
      <c r="X73" s="46">
        <f t="shared" si="14"/>
        <v>68.159378615168677</v>
      </c>
      <c r="Y73" s="41">
        <v>31</v>
      </c>
      <c r="Z73" s="41">
        <v>1</v>
      </c>
      <c r="AB73" s="42">
        <f t="shared" si="20"/>
        <v>0.47265702729925191</v>
      </c>
      <c r="AC73" s="42">
        <f t="shared" si="18"/>
        <v>14.652367846276809</v>
      </c>
      <c r="AD73" s="42">
        <f t="shared" si="16"/>
        <v>981.44787450946865</v>
      </c>
      <c r="AE73" s="42">
        <f t="shared" si="17"/>
        <v>10.483534635694326</v>
      </c>
      <c r="AF73" s="46">
        <f t="shared" si="19"/>
        <v>66.982202795219635</v>
      </c>
      <c r="AG73" s="41">
        <v>3</v>
      </c>
      <c r="AH73" s="41">
        <v>1</v>
      </c>
      <c r="AJ73" s="42">
        <f t="shared" ref="AJ73" si="37">AJ72*AH73</f>
        <v>0.15888360435400659</v>
      </c>
      <c r="AK73" s="42">
        <f t="shared" si="35"/>
        <v>0.47665081306201973</v>
      </c>
      <c r="AL73" s="42">
        <f t="shared" si="28"/>
        <v>20.23481616291382</v>
      </c>
      <c r="AM73" s="42">
        <f t="shared" si="29"/>
        <v>6.6442694059421195</v>
      </c>
      <c r="AN73" s="46">
        <f t="shared" si="36"/>
        <v>42.452075205588613</v>
      </c>
    </row>
    <row r="74" spans="1:40">
      <c r="A74" s="52">
        <v>3.585</v>
      </c>
      <c r="B74" s="39">
        <f t="shared" si="30"/>
        <v>1.34</v>
      </c>
      <c r="C74" s="39">
        <f t="shared" si="21"/>
        <v>1.34</v>
      </c>
      <c r="D74" s="39">
        <f t="shared" si="22"/>
        <v>6.4372260000000008</v>
      </c>
      <c r="E74" s="40">
        <f t="shared" si="23"/>
        <v>12416.750112853239</v>
      </c>
      <c r="F74" s="41">
        <f t="shared" si="31"/>
        <v>13.600000000000007</v>
      </c>
      <c r="G74" s="41">
        <v>68</v>
      </c>
      <c r="H74" s="48">
        <f t="shared" si="24"/>
        <v>68</v>
      </c>
      <c r="I74" s="41">
        <v>1</v>
      </c>
      <c r="K74" s="42">
        <f t="shared" si="25"/>
        <v>22.358700000000002</v>
      </c>
      <c r="L74" s="42">
        <f t="shared" si="32"/>
        <v>1520.3916000000002</v>
      </c>
      <c r="M74" s="42">
        <f t="shared" si="26"/>
        <v>124167.50112853239</v>
      </c>
      <c r="N74" s="42">
        <f t="shared" si="33"/>
        <v>12.68684759497433</v>
      </c>
      <c r="O74" s="46">
        <f t="shared" si="27"/>
        <v>81.668105196406231</v>
      </c>
      <c r="P74" s="41">
        <v>54</v>
      </c>
      <c r="Q74" s="41">
        <v>1</v>
      </c>
      <c r="S74" s="42">
        <f t="shared" si="15"/>
        <v>5.7358492370389538</v>
      </c>
      <c r="T74" s="42">
        <f t="shared" si="13"/>
        <v>309.73585880010353</v>
      </c>
      <c r="U74" s="42">
        <f t="shared" si="11"/>
        <v>23890.693218648277</v>
      </c>
      <c r="W74" s="42">
        <f t="shared" si="34"/>
        <v>11.982253607579025</v>
      </c>
      <c r="X74" s="46">
        <f t="shared" si="14"/>
        <v>77.132474461301513</v>
      </c>
      <c r="Y74" s="41">
        <v>32</v>
      </c>
      <c r="Z74" s="41">
        <v>1</v>
      </c>
      <c r="AB74" s="42">
        <f t="shared" si="20"/>
        <v>0.47265702729925191</v>
      </c>
      <c r="AC74" s="42">
        <f t="shared" si="18"/>
        <v>15.125024873576061</v>
      </c>
      <c r="AD74" s="42">
        <f t="shared" si="16"/>
        <v>1131.6099842788365</v>
      </c>
      <c r="AE74" s="42">
        <f t="shared" si="17"/>
        <v>11.622563197878005</v>
      </c>
      <c r="AF74" s="46">
        <f t="shared" si="19"/>
        <v>74.817066004023445</v>
      </c>
      <c r="AG74" s="41">
        <v>4</v>
      </c>
      <c r="AH74" s="41">
        <v>1</v>
      </c>
      <c r="AJ74" s="42">
        <f t="shared" ref="AJ74" si="38">AJ73*AH74</f>
        <v>0.15888360435400659</v>
      </c>
      <c r="AK74" s="42">
        <f t="shared" si="35"/>
        <v>0.63553441741602634</v>
      </c>
      <c r="AL74" s="42">
        <f t="shared" si="28"/>
        <v>23.330755096336134</v>
      </c>
      <c r="AM74" s="42">
        <f t="shared" si="29"/>
        <v>5.702837062264023</v>
      </c>
      <c r="AN74" s="46">
        <f t="shared" si="36"/>
        <v>36.710451010969592</v>
      </c>
    </row>
    <row r="75" spans="1:40">
      <c r="A75" s="52">
        <v>3.585</v>
      </c>
      <c r="B75" s="39">
        <f t="shared" si="30"/>
        <v>1.345</v>
      </c>
      <c r="C75" s="39">
        <f t="shared" si="21"/>
        <v>1.345</v>
      </c>
      <c r="D75" s="39">
        <f t="shared" si="22"/>
        <v>6.4853546249999994</v>
      </c>
      <c r="E75" s="40">
        <f t="shared" si="23"/>
        <v>14263.100429043763</v>
      </c>
      <c r="F75" s="41">
        <f t="shared" si="31"/>
        <v>13.800000000000008</v>
      </c>
      <c r="G75" s="41">
        <v>69</v>
      </c>
      <c r="H75" s="48">
        <f t="shared" si="24"/>
        <v>69</v>
      </c>
      <c r="I75" s="41">
        <v>1</v>
      </c>
      <c r="K75" s="42">
        <f t="shared" si="25"/>
        <v>22.358700000000002</v>
      </c>
      <c r="L75" s="42">
        <f t="shared" si="32"/>
        <v>1542.7503000000002</v>
      </c>
      <c r="M75" s="42">
        <f t="shared" si="26"/>
        <v>142631.00429043762</v>
      </c>
      <c r="N75" s="42">
        <f t="shared" si="33"/>
        <v>14.25556950630037</v>
      </c>
      <c r="O75" s="46">
        <f t="shared" si="27"/>
        <v>92.452423629694067</v>
      </c>
      <c r="P75" s="41">
        <v>55</v>
      </c>
      <c r="Q75" s="41">
        <v>1</v>
      </c>
      <c r="S75" s="42">
        <f t="shared" si="15"/>
        <v>5.7358492370389538</v>
      </c>
      <c r="T75" s="42">
        <f t="shared" si="13"/>
        <v>315.47170803714243</v>
      </c>
      <c r="U75" s="42">
        <f t="shared" si="11"/>
        <v>27545.600000000104</v>
      </c>
      <c r="W75" s="42">
        <f t="shared" si="34"/>
        <v>13.46350359975864</v>
      </c>
      <c r="X75" s="46">
        <f t="shared" si="14"/>
        <v>87.31559533939884</v>
      </c>
      <c r="Y75" s="41">
        <v>33</v>
      </c>
      <c r="Z75" s="41">
        <v>1</v>
      </c>
      <c r="AB75" s="42">
        <f t="shared" si="20"/>
        <v>0.47265702729925191</v>
      </c>
      <c r="AC75" s="42">
        <f t="shared" si="18"/>
        <v>15.597681900875314</v>
      </c>
      <c r="AD75" s="42">
        <f t="shared" si="16"/>
        <v>1304.7288204521535</v>
      </c>
      <c r="AE75" s="42">
        <f t="shared" si="17"/>
        <v>12.898121627163821</v>
      </c>
      <c r="AF75" s="46">
        <f t="shared" si="19"/>
        <v>83.64889274853941</v>
      </c>
      <c r="AG75" s="41">
        <v>5</v>
      </c>
      <c r="AH75" s="41">
        <v>1</v>
      </c>
      <c r="AJ75" s="42">
        <f t="shared" ref="AJ75" si="39">AJ74*AH75</f>
        <v>0.15888360435400659</v>
      </c>
      <c r="AK75" s="42">
        <f t="shared" si="35"/>
        <v>0.79441802177003296</v>
      </c>
      <c r="AL75" s="42">
        <f t="shared" si="28"/>
        <v>26.900000000000006</v>
      </c>
      <c r="AM75" s="42">
        <f t="shared" si="29"/>
        <v>5.2211895910780672</v>
      </c>
      <c r="AN75" s="46">
        <f t="shared" si="36"/>
        <v>33.8612660625</v>
      </c>
    </row>
    <row r="76" spans="1:40">
      <c r="A76" s="52">
        <v>3.585</v>
      </c>
      <c r="B76" s="39">
        <f t="shared" si="30"/>
        <v>1.35</v>
      </c>
      <c r="C76" s="39">
        <f t="shared" si="21"/>
        <v>1.35</v>
      </c>
      <c r="D76" s="39">
        <f t="shared" si="22"/>
        <v>6.533662500000001</v>
      </c>
      <c r="E76" s="40">
        <f t="shared" si="23"/>
        <v>16384.000000000076</v>
      </c>
      <c r="F76" s="41">
        <f t="shared" si="31"/>
        <v>14.000000000000007</v>
      </c>
      <c r="G76" s="49">
        <v>70</v>
      </c>
      <c r="H76" s="48">
        <f t="shared" si="24"/>
        <v>70</v>
      </c>
      <c r="I76" s="41">
        <v>1</v>
      </c>
      <c r="K76" s="42">
        <f t="shared" si="25"/>
        <v>22.358700000000002</v>
      </c>
      <c r="L76" s="42">
        <f t="shared" si="32"/>
        <v>1565.1090000000002</v>
      </c>
      <c r="M76" s="42">
        <f t="shared" si="26"/>
        <v>163840.00000000076</v>
      </c>
      <c r="N76" s="42">
        <f t="shared" si="33"/>
        <v>16.022071057357365</v>
      </c>
      <c r="O76" s="46">
        <f t="shared" si="27"/>
        <v>104.68280483979119</v>
      </c>
      <c r="P76" s="41">
        <v>56</v>
      </c>
      <c r="Q76" s="41">
        <v>1</v>
      </c>
      <c r="S76" s="42">
        <f t="shared" si="15"/>
        <v>5.7358492370389538</v>
      </c>
      <c r="T76" s="42">
        <f t="shared" si="13"/>
        <v>321.2075572741814</v>
      </c>
      <c r="U76" s="42">
        <f t="shared" si="11"/>
        <v>31759.212118958145</v>
      </c>
      <c r="W76" s="42">
        <f t="shared" si="34"/>
        <v>15.133077920198115</v>
      </c>
      <c r="X76" s="46">
        <f t="shared" si="14"/>
        <v>98.874423716776434</v>
      </c>
      <c r="Y76" s="41">
        <v>34</v>
      </c>
      <c r="Z76" s="41">
        <v>1</v>
      </c>
      <c r="AB76" s="42">
        <f t="shared" si="20"/>
        <v>0.47265702729925191</v>
      </c>
      <c r="AC76" s="42">
        <f t="shared" si="18"/>
        <v>16.070338928174564</v>
      </c>
      <c r="AD76" s="42">
        <f t="shared" si="16"/>
        <v>1504.3113733757059</v>
      </c>
      <c r="AE76" s="42">
        <f t="shared" si="17"/>
        <v>14.327024572582229</v>
      </c>
      <c r="AF76" s="46">
        <f t="shared" si="19"/>
        <v>93.607943186459053</v>
      </c>
      <c r="AG76" s="41">
        <v>6</v>
      </c>
      <c r="AH76" s="41">
        <v>1</v>
      </c>
      <c r="AJ76" s="42">
        <f t="shared" ref="AJ76" si="40">AJ75*AH76</f>
        <v>0.15888360435400659</v>
      </c>
      <c r="AK76" s="42">
        <f t="shared" si="35"/>
        <v>0.95330162612403946</v>
      </c>
      <c r="AL76" s="42">
        <f t="shared" si="28"/>
        <v>31.014855584919953</v>
      </c>
      <c r="AM76" s="42">
        <f t="shared" si="29"/>
        <v>4.9794655543004192</v>
      </c>
      <c r="AN76" s="46">
        <f t="shared" si="36"/>
        <v>32.534147362174366</v>
      </c>
    </row>
    <row r="77" spans="1:40">
      <c r="A77" s="52">
        <v>3.585</v>
      </c>
      <c r="B77" s="39">
        <f t="shared" si="30"/>
        <v>1.355</v>
      </c>
      <c r="C77" s="39">
        <f t="shared" si="21"/>
        <v>1.355</v>
      </c>
      <c r="D77" s="39">
        <f t="shared" si="22"/>
        <v>6.5821496249999996</v>
      </c>
      <c r="E77" s="40">
        <f t="shared" si="23"/>
        <v>18820.27384827151</v>
      </c>
      <c r="F77" s="41">
        <f t="shared" si="31"/>
        <v>14.200000000000008</v>
      </c>
      <c r="G77" s="41">
        <v>71</v>
      </c>
      <c r="H77" s="48">
        <f t="shared" si="24"/>
        <v>71</v>
      </c>
      <c r="I77" s="41">
        <v>1</v>
      </c>
      <c r="K77" s="42">
        <f t="shared" si="25"/>
        <v>22.358700000000002</v>
      </c>
      <c r="L77" s="42">
        <f t="shared" si="32"/>
        <v>1587.4677000000001</v>
      </c>
      <c r="M77" s="42">
        <f t="shared" si="26"/>
        <v>188202.7384827151</v>
      </c>
      <c r="N77" s="42">
        <f t="shared" si="33"/>
        <v>18.011641343004854</v>
      </c>
      <c r="O77" s="46">
        <f t="shared" si="27"/>
        <v>118.55531831149388</v>
      </c>
      <c r="P77" s="41">
        <v>57</v>
      </c>
      <c r="Q77" s="41">
        <v>1</v>
      </c>
      <c r="S77" s="42">
        <f t="shared" si="15"/>
        <v>5.7358492370389538</v>
      </c>
      <c r="T77" s="42">
        <f t="shared" si="13"/>
        <v>326.94340651122036</v>
      </c>
      <c r="U77" s="42">
        <f t="shared" si="11"/>
        <v>36616.872327112273</v>
      </c>
      <c r="W77" s="42">
        <f t="shared" si="34"/>
        <v>17.015350987257062</v>
      </c>
      <c r="X77" s="46">
        <f t="shared" si="14"/>
        <v>111.99758612001744</v>
      </c>
      <c r="Y77" s="41">
        <v>35</v>
      </c>
      <c r="Z77" s="41">
        <v>1</v>
      </c>
      <c r="AB77" s="42">
        <f t="shared" si="20"/>
        <v>0.47265702729925191</v>
      </c>
      <c r="AC77" s="42">
        <f t="shared" si="18"/>
        <v>16.542995955473817</v>
      </c>
      <c r="AD77" s="42">
        <f t="shared" si="16"/>
        <v>1734.4000000000044</v>
      </c>
      <c r="AE77" s="42">
        <f t="shared" si="17"/>
        <v>15.928223863709093</v>
      </c>
      <c r="AF77" s="46">
        <f t="shared" si="19"/>
        <v>104.84195273142885</v>
      </c>
      <c r="AG77" s="41">
        <v>7</v>
      </c>
      <c r="AH77" s="41">
        <v>1</v>
      </c>
      <c r="AJ77" s="42">
        <f t="shared" ref="AJ77" si="41">AJ76*AH77</f>
        <v>0.15888360435400659</v>
      </c>
      <c r="AK77" s="42">
        <f t="shared" si="35"/>
        <v>1.1121852304780462</v>
      </c>
      <c r="AL77" s="42">
        <f t="shared" si="28"/>
        <v>35.758664381945451</v>
      </c>
      <c r="AM77" s="42">
        <f t="shared" si="29"/>
        <v>4.8846833439128385</v>
      </c>
      <c r="AN77" s="46">
        <f t="shared" si="36"/>
        <v>32.151716640379632</v>
      </c>
    </row>
    <row r="78" spans="1:40">
      <c r="A78" s="52">
        <v>3.585</v>
      </c>
      <c r="B78" s="39">
        <f t="shared" si="30"/>
        <v>1.3599999999999999</v>
      </c>
      <c r="C78" s="39">
        <f t="shared" si="21"/>
        <v>1.3599999999999999</v>
      </c>
      <c r="D78" s="39">
        <f t="shared" si="22"/>
        <v>6.6308159999999985</v>
      </c>
      <c r="E78" s="40">
        <f t="shared" si="23"/>
        <v>21618.817610103204</v>
      </c>
      <c r="F78" s="41">
        <f t="shared" si="31"/>
        <v>14.400000000000007</v>
      </c>
      <c r="G78" s="41">
        <v>72</v>
      </c>
      <c r="H78" s="48">
        <f t="shared" si="24"/>
        <v>72</v>
      </c>
      <c r="I78" s="41">
        <v>1</v>
      </c>
      <c r="K78" s="42">
        <f t="shared" si="25"/>
        <v>22.358700000000002</v>
      </c>
      <c r="L78" s="42">
        <f t="shared" si="32"/>
        <v>1609.8264000000001</v>
      </c>
      <c r="M78" s="42">
        <f t="shared" si="26"/>
        <v>216188.17610103203</v>
      </c>
      <c r="N78" s="42">
        <f t="shared" si="33"/>
        <v>20.252839246582354</v>
      </c>
      <c r="O78" s="46">
        <f t="shared" si="27"/>
        <v>134.2928505216662</v>
      </c>
      <c r="P78" s="41">
        <v>58</v>
      </c>
      <c r="Q78" s="41">
        <v>1</v>
      </c>
      <c r="S78" s="42">
        <f t="shared" si="15"/>
        <v>5.7358492370389538</v>
      </c>
      <c r="T78" s="42">
        <f t="shared" si="13"/>
        <v>332.67925574825932</v>
      </c>
      <c r="U78" s="42">
        <f t="shared" si="11"/>
        <v>42216.950383700976</v>
      </c>
      <c r="W78" s="42">
        <f t="shared" si="34"/>
        <v>19.137894673825169</v>
      </c>
      <c r="X78" s="46">
        <f t="shared" si="14"/>
        <v>126.89985820951468</v>
      </c>
      <c r="Y78" s="41">
        <v>36</v>
      </c>
      <c r="Z78" s="41">
        <v>1</v>
      </c>
      <c r="AB78" s="42">
        <f t="shared" si="20"/>
        <v>0.47265702729925191</v>
      </c>
      <c r="AC78" s="42">
        <f t="shared" si="18"/>
        <v>17.015652982773069</v>
      </c>
      <c r="AD78" s="42">
        <f t="shared" si="16"/>
        <v>1999.6540963788432</v>
      </c>
      <c r="AE78" s="42">
        <f t="shared" si="17"/>
        <v>17.723083370024909</v>
      </c>
      <c r="AF78" s="46">
        <f t="shared" si="19"/>
        <v>117.51850477929506</v>
      </c>
      <c r="AG78" s="41">
        <v>8</v>
      </c>
      <c r="AH78" s="41">
        <v>1</v>
      </c>
      <c r="AJ78" s="42">
        <f t="shared" ref="AJ78" si="42">AJ77*AH78</f>
        <v>0.15888360435400659</v>
      </c>
      <c r="AK78" s="42">
        <f t="shared" si="35"/>
        <v>1.2710688348320527</v>
      </c>
      <c r="AL78" s="42">
        <f t="shared" si="28"/>
        <v>41.227490609082849</v>
      </c>
      <c r="AM78" s="42">
        <f t="shared" si="29"/>
        <v>4.8915990755143737</v>
      </c>
      <c r="AN78" s="46">
        <f t="shared" si="36"/>
        <v>32.43529341550591</v>
      </c>
    </row>
    <row r="79" spans="1:40">
      <c r="A79" s="52">
        <v>3.585</v>
      </c>
      <c r="B79" s="39">
        <f t="shared" si="30"/>
        <v>1.365</v>
      </c>
      <c r="C79" s="39">
        <f t="shared" si="21"/>
        <v>1.365</v>
      </c>
      <c r="D79" s="39">
        <f t="shared" si="22"/>
        <v>6.6796616250000005</v>
      </c>
      <c r="E79" s="40">
        <f t="shared" si="23"/>
        <v>24833.500225706484</v>
      </c>
      <c r="F79" s="41">
        <f t="shared" si="31"/>
        <v>14.600000000000007</v>
      </c>
      <c r="G79" s="41">
        <v>73</v>
      </c>
      <c r="H79" s="48">
        <f t="shared" si="24"/>
        <v>73</v>
      </c>
      <c r="I79" s="41">
        <v>1</v>
      </c>
      <c r="K79" s="42">
        <f t="shared" si="25"/>
        <v>22.358700000000002</v>
      </c>
      <c r="L79" s="42">
        <f t="shared" si="32"/>
        <v>1632.1851000000001</v>
      </c>
      <c r="M79" s="42">
        <f t="shared" si="26"/>
        <v>248335.00225706486</v>
      </c>
      <c r="N79" s="42">
        <f t="shared" si="33"/>
        <v>22.777920089937474</v>
      </c>
      <c r="O79" s="46">
        <f t="shared" si="27"/>
        <v>152.14879872207192</v>
      </c>
      <c r="P79" s="41">
        <v>59</v>
      </c>
      <c r="Q79" s="41">
        <v>1</v>
      </c>
      <c r="S79" s="42">
        <f t="shared" si="15"/>
        <v>5.7358492370389538</v>
      </c>
      <c r="T79" s="42">
        <f t="shared" si="13"/>
        <v>338.41510498529829</v>
      </c>
      <c r="U79" s="42">
        <f t="shared" si="11"/>
        <v>48672.830214111804</v>
      </c>
      <c r="W79" s="42">
        <f t="shared" si="34"/>
        <v>21.531902180279847</v>
      </c>
      <c r="X79" s="46">
        <f t="shared" si="14"/>
        <v>143.82582070686914</v>
      </c>
      <c r="Y79" s="41">
        <v>37</v>
      </c>
      <c r="Z79" s="41">
        <v>1</v>
      </c>
      <c r="AB79" s="42">
        <f t="shared" si="20"/>
        <v>0.47265702729925191</v>
      </c>
      <c r="AC79" s="42">
        <f t="shared" si="18"/>
        <v>17.488310010072322</v>
      </c>
      <c r="AD79" s="42">
        <f t="shared" si="16"/>
        <v>2305.4442217024061</v>
      </c>
      <c r="AE79" s="42">
        <f t="shared" si="17"/>
        <v>19.73568992872028</v>
      </c>
      <c r="AF79" s="46">
        <f t="shared" si="19"/>
        <v>131.82773065977185</v>
      </c>
      <c r="AG79" s="41">
        <v>9</v>
      </c>
      <c r="AH79" s="41">
        <v>1</v>
      </c>
      <c r="AJ79" s="42">
        <f t="shared" ref="AJ79" si="43">AJ78*AH79</f>
        <v>0.15888360435400659</v>
      </c>
      <c r="AK79" s="42">
        <f t="shared" si="35"/>
        <v>1.4299524391860592</v>
      </c>
      <c r="AL79" s="42">
        <f t="shared" si="28"/>
        <v>47.532060755968409</v>
      </c>
      <c r="AM79" s="42">
        <f t="shared" si="29"/>
        <v>4.9763462195743067</v>
      </c>
      <c r="AN79" s="46">
        <f t="shared" si="36"/>
        <v>33.24030887560432</v>
      </c>
    </row>
    <row r="80" spans="1:40">
      <c r="A80" s="52">
        <v>3.585</v>
      </c>
      <c r="B80" s="39">
        <f t="shared" si="30"/>
        <v>1.37</v>
      </c>
      <c r="C80" s="39">
        <f t="shared" si="21"/>
        <v>1.37</v>
      </c>
      <c r="D80" s="39">
        <f t="shared" si="22"/>
        <v>6.7286865000000011</v>
      </c>
      <c r="E80" s="40">
        <f t="shared" si="23"/>
        <v>28526.200858087537</v>
      </c>
      <c r="F80" s="41">
        <f t="shared" si="31"/>
        <v>14.800000000000008</v>
      </c>
      <c r="G80" s="41">
        <v>74</v>
      </c>
      <c r="H80" s="48">
        <f t="shared" si="24"/>
        <v>74</v>
      </c>
      <c r="I80" s="41">
        <v>1</v>
      </c>
      <c r="K80" s="42">
        <f t="shared" si="25"/>
        <v>22.358700000000002</v>
      </c>
      <c r="L80" s="42">
        <f t="shared" si="32"/>
        <v>1654.5438000000001</v>
      </c>
      <c r="M80" s="42">
        <f t="shared" si="26"/>
        <v>285262.00858087535</v>
      </c>
      <c r="N80" s="42">
        <f t="shared" si="33"/>
        <v>25.62331838444527</v>
      </c>
      <c r="O80" s="46">
        <f t="shared" si="27"/>
        <v>172.41127649861872</v>
      </c>
      <c r="P80" s="49">
        <v>60</v>
      </c>
      <c r="Q80" s="41">
        <v>6</v>
      </c>
      <c r="S80" s="42">
        <f t="shared" si="15"/>
        <v>34.415095422233719</v>
      </c>
      <c r="T80" s="42">
        <f t="shared" si="13"/>
        <v>2064.9057253340234</v>
      </c>
      <c r="U80" s="42">
        <f t="shared" si="11"/>
        <v>56115.200000000223</v>
      </c>
      <c r="W80" s="42">
        <f t="shared" si="34"/>
        <v>4.0387780972917486</v>
      </c>
      <c r="X80" s="46">
        <f t="shared" si="14"/>
        <v>27.17567165974268</v>
      </c>
      <c r="Y80" s="41">
        <v>38</v>
      </c>
      <c r="Z80" s="41">
        <v>1</v>
      </c>
      <c r="AB80" s="42">
        <f t="shared" si="20"/>
        <v>0.47265702729925191</v>
      </c>
      <c r="AC80" s="42">
        <f t="shared" si="18"/>
        <v>17.960967037371571</v>
      </c>
      <c r="AD80" s="42">
        <f t="shared" si="16"/>
        <v>2657.9605710326405</v>
      </c>
      <c r="AE80" s="42">
        <f t="shared" si="17"/>
        <v>21.993205087271082</v>
      </c>
      <c r="AF80" s="46">
        <f t="shared" si="19"/>
        <v>147.98538216245228</v>
      </c>
      <c r="AG80" s="49">
        <v>10</v>
      </c>
      <c r="AH80" s="41">
        <v>1</v>
      </c>
      <c r="AJ80" s="42">
        <f t="shared" ref="AJ80" si="44">AJ79*AH80</f>
        <v>0.15888360435400659</v>
      </c>
      <c r="AK80" s="42">
        <f t="shared" si="35"/>
        <v>1.5888360435400659</v>
      </c>
      <c r="AL80" s="42">
        <f t="shared" si="28"/>
        <v>54.800000000000033</v>
      </c>
      <c r="AM80" s="42">
        <f t="shared" si="29"/>
        <v>5.1259124087591257</v>
      </c>
      <c r="AN80" s="46">
        <f t="shared" si="36"/>
        <v>34.490657625000019</v>
      </c>
    </row>
    <row r="81" spans="1:48">
      <c r="A81" s="52">
        <v>3.585</v>
      </c>
      <c r="B81" s="39">
        <f t="shared" si="30"/>
        <v>1.375</v>
      </c>
      <c r="C81" s="39">
        <f t="shared" si="21"/>
        <v>1.375</v>
      </c>
      <c r="D81" s="39">
        <f t="shared" si="22"/>
        <v>6.7778906250000004</v>
      </c>
      <c r="E81" s="40">
        <f t="shared" si="23"/>
        <v>32768.00000000016</v>
      </c>
      <c r="F81" s="41">
        <f t="shared" si="31"/>
        <v>15.000000000000007</v>
      </c>
      <c r="G81" s="41">
        <v>75</v>
      </c>
      <c r="H81" s="48">
        <f t="shared" si="24"/>
        <v>75</v>
      </c>
      <c r="I81" s="41">
        <v>1</v>
      </c>
      <c r="K81" s="42">
        <f t="shared" si="25"/>
        <v>22.358700000000002</v>
      </c>
      <c r="L81" s="42">
        <f t="shared" si="32"/>
        <v>1676.9025000000001</v>
      </c>
      <c r="M81" s="42">
        <f t="shared" si="26"/>
        <v>327680.00000000163</v>
      </c>
      <c r="N81" s="42">
        <f t="shared" si="33"/>
        <v>28.830194108895093</v>
      </c>
      <c r="O81" s="46">
        <f t="shared" si="27"/>
        <v>195.40790236761029</v>
      </c>
      <c r="P81" s="41">
        <v>61</v>
      </c>
      <c r="Q81" s="41">
        <v>1</v>
      </c>
      <c r="S81" s="42">
        <f t="shared" si="15"/>
        <v>34.415095422233719</v>
      </c>
      <c r="T81" s="42">
        <f t="shared" si="13"/>
        <v>2099.320820756257</v>
      </c>
      <c r="U81" s="42">
        <f t="shared" si="11"/>
        <v>64694.691353433263</v>
      </c>
      <c r="W81" s="42">
        <f t="shared" si="34"/>
        <v>4.5466892827301644</v>
      </c>
      <c r="X81" s="46">
        <f t="shared" si="14"/>
        <v>30.816962664204759</v>
      </c>
      <c r="Y81" s="41">
        <v>39</v>
      </c>
      <c r="Z81" s="41">
        <v>1</v>
      </c>
      <c r="AB81" s="42">
        <f t="shared" si="20"/>
        <v>0.47265702729925191</v>
      </c>
      <c r="AC81" s="42">
        <f t="shared" si="18"/>
        <v>18.433624064670823</v>
      </c>
      <c r="AD81" s="42">
        <f t="shared" si="16"/>
        <v>3064.3379828023653</v>
      </c>
      <c r="AE81" s="42">
        <f t="shared" si="17"/>
        <v>24.526263044532392</v>
      </c>
      <c r="AF81" s="46">
        <f t="shared" si="19"/>
        <v>166.23632835582006</v>
      </c>
      <c r="AG81" s="41">
        <v>11</v>
      </c>
      <c r="AH81" s="41">
        <v>1</v>
      </c>
      <c r="AJ81" s="42">
        <f t="shared" ref="AJ81" si="45">AJ80*AH81</f>
        <v>0.15888360435400659</v>
      </c>
      <c r="AK81" s="42">
        <f t="shared" si="35"/>
        <v>1.7477196478940724</v>
      </c>
      <c r="AL81" s="42">
        <f t="shared" si="28"/>
        <v>63.178409524836965</v>
      </c>
      <c r="AM81" s="42">
        <f t="shared" si="29"/>
        <v>5.3333779821267315</v>
      </c>
      <c r="AN81" s="46">
        <f t="shared" si="36"/>
        <v>36.149052624638195</v>
      </c>
    </row>
    <row r="82" spans="1:48">
      <c r="A82" s="52">
        <v>3.585</v>
      </c>
      <c r="B82" s="39">
        <f t="shared" si="30"/>
        <v>1.38</v>
      </c>
      <c r="C82" s="39">
        <f t="shared" si="21"/>
        <v>1.38</v>
      </c>
      <c r="D82" s="39">
        <f t="shared" si="22"/>
        <v>6.8272739999999983</v>
      </c>
      <c r="E82" s="40">
        <f t="shared" si="23"/>
        <v>37640.547696543035</v>
      </c>
      <c r="F82" s="41">
        <f t="shared" si="31"/>
        <v>15.200000000000008</v>
      </c>
      <c r="G82" s="41">
        <v>76</v>
      </c>
      <c r="H82" s="48">
        <f t="shared" si="24"/>
        <v>76</v>
      </c>
      <c r="I82" s="41">
        <v>1</v>
      </c>
      <c r="K82" s="42">
        <f t="shared" si="25"/>
        <v>22.358700000000002</v>
      </c>
      <c r="L82" s="42">
        <f t="shared" si="32"/>
        <v>1699.2612000000001</v>
      </c>
      <c r="M82" s="42">
        <f t="shared" si="26"/>
        <v>376405.47696543037</v>
      </c>
      <c r="N82" s="42">
        <f t="shared" si="33"/>
        <v>32.445050928765049</v>
      </c>
      <c r="O82" s="46">
        <f t="shared" si="27"/>
        <v>221.51125263463342</v>
      </c>
      <c r="P82" s="41">
        <v>62</v>
      </c>
      <c r="Q82" s="41">
        <v>1</v>
      </c>
      <c r="S82" s="42">
        <f t="shared" si="15"/>
        <v>34.415095422233719</v>
      </c>
      <c r="T82" s="42">
        <f t="shared" si="13"/>
        <v>2133.7359161784907</v>
      </c>
      <c r="U82" s="42">
        <f t="shared" si="11"/>
        <v>74584.920754855993</v>
      </c>
      <c r="W82" s="42">
        <f t="shared" si="34"/>
        <v>5.119918316584072</v>
      </c>
      <c r="X82" s="46">
        <f t="shared" si="14"/>
        <v>34.955085204938193</v>
      </c>
      <c r="Y82" s="49">
        <v>40</v>
      </c>
      <c r="Z82" s="41">
        <v>3</v>
      </c>
      <c r="AB82" s="42">
        <f t="shared" si="20"/>
        <v>1.4179710818977558</v>
      </c>
      <c r="AC82" s="42">
        <f t="shared" si="18"/>
        <v>56.718843275910231</v>
      </c>
      <c r="AD82" s="42">
        <f t="shared" si="16"/>
        <v>3532.8000000000097</v>
      </c>
      <c r="AE82" s="42">
        <f t="shared" si="17"/>
        <v>9.1231402987488401</v>
      </c>
      <c r="AF82" s="46">
        <f t="shared" si="19"/>
        <v>62.286178560000174</v>
      </c>
      <c r="AG82" s="41">
        <v>12</v>
      </c>
      <c r="AH82" s="41">
        <v>1</v>
      </c>
      <c r="AJ82" s="42">
        <f t="shared" ref="AJ82" si="46">AJ81*AH82</f>
        <v>0.15888360435400659</v>
      </c>
      <c r="AK82" s="42">
        <f t="shared" si="35"/>
        <v>1.9066032522480789</v>
      </c>
      <c r="AL82" s="42">
        <f t="shared" si="28"/>
        <v>72.836836674663829</v>
      </c>
      <c r="AM82" s="42">
        <f t="shared" si="29"/>
        <v>5.5955581542286597</v>
      </c>
      <c r="AN82" s="46">
        <f t="shared" si="36"/>
        <v>38.202408701853308</v>
      </c>
    </row>
    <row r="83" spans="1:48">
      <c r="A83" s="52">
        <v>3.585</v>
      </c>
      <c r="B83" s="39">
        <f t="shared" si="30"/>
        <v>1.385</v>
      </c>
      <c r="C83" s="39">
        <f t="shared" si="21"/>
        <v>1.385</v>
      </c>
      <c r="D83" s="39">
        <f t="shared" si="22"/>
        <v>6.8768366250000001</v>
      </c>
      <c r="E83" s="40">
        <f t="shared" si="23"/>
        <v>43237.635220206423</v>
      </c>
      <c r="F83" s="41">
        <f t="shared" si="31"/>
        <v>15.400000000000007</v>
      </c>
      <c r="G83" s="41">
        <v>77</v>
      </c>
      <c r="H83" s="48">
        <f t="shared" si="24"/>
        <v>77</v>
      </c>
      <c r="I83" s="41">
        <v>1</v>
      </c>
      <c r="K83" s="42">
        <f t="shared" si="25"/>
        <v>22.358700000000002</v>
      </c>
      <c r="L83" s="42">
        <f t="shared" si="32"/>
        <v>1721.6199000000001</v>
      </c>
      <c r="M83" s="42">
        <f t="shared" si="26"/>
        <v>432376.35220206424</v>
      </c>
      <c r="N83" s="42">
        <f t="shared" si="33"/>
        <v>36.520435892346619</v>
      </c>
      <c r="O83" s="46">
        <f t="shared" si="27"/>
        <v>251.14507110545378</v>
      </c>
      <c r="P83" s="41">
        <v>63</v>
      </c>
      <c r="Q83" s="41">
        <v>1</v>
      </c>
      <c r="S83" s="42">
        <f t="shared" si="15"/>
        <v>34.415095422233719</v>
      </c>
      <c r="T83" s="42">
        <f t="shared" si="13"/>
        <v>2168.1510116007244</v>
      </c>
      <c r="U83" s="42">
        <f t="shared" si="11"/>
        <v>85985.994531508637</v>
      </c>
      <c r="W83" s="42">
        <f t="shared" si="34"/>
        <v>5.7669937992906979</v>
      </c>
      <c r="X83" s="46">
        <f t="shared" si="14"/>
        <v>39.658674175110171</v>
      </c>
      <c r="Y83" s="41">
        <v>41</v>
      </c>
      <c r="Z83" s="41">
        <v>1</v>
      </c>
      <c r="AB83" s="42">
        <f t="shared" si="20"/>
        <v>1.4179710818977558</v>
      </c>
      <c r="AC83" s="42">
        <f t="shared" si="18"/>
        <v>58.136814357807985</v>
      </c>
      <c r="AD83" s="42">
        <f t="shared" si="16"/>
        <v>4072.8248874774986</v>
      </c>
      <c r="AE83" s="42">
        <f t="shared" si="17"/>
        <v>10.187222703136623</v>
      </c>
      <c r="AF83" s="46">
        <f t="shared" si="19"/>
        <v>70.055866191961428</v>
      </c>
      <c r="AG83" s="41">
        <v>13</v>
      </c>
      <c r="AH83" s="41">
        <v>1</v>
      </c>
      <c r="AJ83" s="42">
        <f t="shared" ref="AJ83" si="47">AJ82*AH83</f>
        <v>0.15888360435400659</v>
      </c>
      <c r="AK83" s="42">
        <f t="shared" si="35"/>
        <v>2.0654868566020856</v>
      </c>
      <c r="AL83" s="42">
        <f t="shared" si="28"/>
        <v>83.970697784676119</v>
      </c>
      <c r="AM83" s="42">
        <f t="shared" si="29"/>
        <v>5.911757616395044</v>
      </c>
      <c r="AN83" s="46">
        <f t="shared" si="36"/>
        <v>40.654191294548141</v>
      </c>
    </row>
    <row r="84" spans="1:48">
      <c r="A84" s="52">
        <v>3.585</v>
      </c>
      <c r="B84" s="39">
        <f t="shared" si="30"/>
        <v>1.3900000000000001</v>
      </c>
      <c r="C84" s="39">
        <f t="shared" si="21"/>
        <v>1.3900000000000001</v>
      </c>
      <c r="D84" s="39">
        <f t="shared" si="22"/>
        <v>6.9265785000000006</v>
      </c>
      <c r="E84" s="40">
        <f t="shared" si="23"/>
        <v>49667.000451412976</v>
      </c>
      <c r="F84" s="41">
        <f t="shared" si="31"/>
        <v>15.600000000000007</v>
      </c>
      <c r="G84" s="41">
        <v>78</v>
      </c>
      <c r="H84" s="48">
        <f t="shared" si="24"/>
        <v>78</v>
      </c>
      <c r="I84" s="41">
        <v>1</v>
      </c>
      <c r="K84" s="42">
        <f t="shared" si="25"/>
        <v>22.358700000000002</v>
      </c>
      <c r="L84" s="42">
        <f t="shared" si="32"/>
        <v>1743.9786000000001</v>
      </c>
      <c r="M84" s="42">
        <f t="shared" si="26"/>
        <v>496670.00451412977</v>
      </c>
      <c r="N84" s="42">
        <f t="shared" si="33"/>
        <v>41.115731410208433</v>
      </c>
      <c r="O84" s="46">
        <f t="shared" si="27"/>
        <v>284.79134119772442</v>
      </c>
      <c r="P84" s="41">
        <v>64</v>
      </c>
      <c r="Q84" s="41">
        <v>1</v>
      </c>
      <c r="S84" s="42">
        <f t="shared" si="15"/>
        <v>34.415095422233719</v>
      </c>
      <c r="T84" s="42">
        <f t="shared" si="13"/>
        <v>2202.566107022958</v>
      </c>
      <c r="U84" s="42">
        <f t="shared" si="11"/>
        <v>99128.547981854135</v>
      </c>
      <c r="W84" s="42">
        <f t="shared" si="34"/>
        <v>6.4975709760523026</v>
      </c>
      <c r="X84" s="46">
        <f t="shared" si="14"/>
        <v>45.0059354249479</v>
      </c>
      <c r="Y84" s="41">
        <v>42</v>
      </c>
      <c r="Z84" s="41">
        <v>1</v>
      </c>
      <c r="AB84" s="42">
        <f t="shared" si="20"/>
        <v>1.4179710818977558</v>
      </c>
      <c r="AC84" s="42">
        <f t="shared" si="18"/>
        <v>59.554785439705739</v>
      </c>
      <c r="AD84" s="42">
        <f t="shared" si="16"/>
        <v>4695.3369496942805</v>
      </c>
      <c r="AE84" s="42">
        <f t="shared" si="17"/>
        <v>11.382334359369858</v>
      </c>
      <c r="AF84" s="46">
        <f t="shared" si="19"/>
        <v>78.840632453422543</v>
      </c>
      <c r="AG84" s="41">
        <v>14</v>
      </c>
      <c r="AH84" s="41">
        <v>1</v>
      </c>
      <c r="AJ84" s="42">
        <f t="shared" ref="AJ84" si="48">AJ83*AH84</f>
        <v>0.15888360435400659</v>
      </c>
      <c r="AK84" s="42">
        <f t="shared" si="35"/>
        <v>2.2243704609560924</v>
      </c>
      <c r="AL84" s="42">
        <f t="shared" si="28"/>
        <v>96.805222638529074</v>
      </c>
      <c r="AM84" s="42">
        <f t="shared" si="29"/>
        <v>6.283084615361803</v>
      </c>
      <c r="AN84" s="46">
        <f t="shared" si="36"/>
        <v>43.520278810445838</v>
      </c>
    </row>
    <row r="85" spans="1:48">
      <c r="A85" s="52">
        <v>3.585</v>
      </c>
      <c r="B85" s="39">
        <f t="shared" si="30"/>
        <v>1.395</v>
      </c>
      <c r="C85" s="39">
        <f t="shared" si="21"/>
        <v>1.395</v>
      </c>
      <c r="D85" s="39">
        <f t="shared" si="22"/>
        <v>6.9764996250000006</v>
      </c>
      <c r="E85" s="40">
        <f t="shared" si="23"/>
        <v>57052.401716175089</v>
      </c>
      <c r="F85" s="41">
        <f t="shared" si="31"/>
        <v>15.800000000000008</v>
      </c>
      <c r="G85" s="41">
        <v>79</v>
      </c>
      <c r="H85" s="48">
        <f t="shared" si="24"/>
        <v>79</v>
      </c>
      <c r="I85" s="41">
        <v>1</v>
      </c>
      <c r="K85" s="42">
        <f t="shared" si="25"/>
        <v>22.358700000000002</v>
      </c>
      <c r="L85" s="42">
        <f t="shared" si="32"/>
        <v>1766.3373000000001</v>
      </c>
      <c r="M85" s="42">
        <f t="shared" si="26"/>
        <v>570524.01716175093</v>
      </c>
      <c r="N85" s="42">
        <f t="shared" si="33"/>
        <v>46.298051765783981</v>
      </c>
      <c r="O85" s="46">
        <f t="shared" si="27"/>
        <v>322.99834078222256</v>
      </c>
      <c r="P85" s="41">
        <v>65</v>
      </c>
      <c r="Q85" s="41">
        <v>1</v>
      </c>
      <c r="S85" s="42">
        <f t="shared" si="15"/>
        <v>34.415095422233719</v>
      </c>
      <c r="T85" s="42">
        <f t="shared" si="13"/>
        <v>2236.9812024451917</v>
      </c>
      <c r="U85" s="42">
        <f t="shared" ref="U85:U148" si="49">(10+$G85/20)*POWER($F$1,P85)</f>
        <v>114278.4000000005</v>
      </c>
      <c r="W85" s="42">
        <f t="shared" si="34"/>
        <v>7.3225819596886019</v>
      </c>
      <c r="X85" s="46">
        <f t="shared" si="14"/>
        <v>51.085990295799299</v>
      </c>
      <c r="Y85" s="41">
        <v>43</v>
      </c>
      <c r="Z85" s="41">
        <v>1</v>
      </c>
      <c r="AB85" s="42">
        <f t="shared" si="20"/>
        <v>1.4179710818977558</v>
      </c>
      <c r="AC85" s="42">
        <f t="shared" si="18"/>
        <v>60.9727565216035</v>
      </c>
      <c r="AD85" s="42">
        <f t="shared" si="16"/>
        <v>5412.9270023219487</v>
      </c>
      <c r="AE85" s="42">
        <f t="shared" ref="AE85:AE148" si="50">AF85/$D85</f>
        <v>12.725028555398104</v>
      </c>
      <c r="AF85" s="46">
        <f t="shared" si="19"/>
        <v>88.776156944849177</v>
      </c>
      <c r="AG85" s="41">
        <v>15</v>
      </c>
      <c r="AH85" s="41">
        <v>1</v>
      </c>
      <c r="AJ85" s="42">
        <f t="shared" ref="AJ85" si="51">AJ84*AH85</f>
        <v>0.15888360435400659</v>
      </c>
      <c r="AK85" s="42">
        <f t="shared" si="35"/>
        <v>2.3832540653100986</v>
      </c>
      <c r="AL85" s="42">
        <f t="shared" si="28"/>
        <v>111.60000000000009</v>
      </c>
      <c r="AM85" s="42">
        <f t="shared" si="29"/>
        <v>6.7120669056152984</v>
      </c>
      <c r="AN85" s="46">
        <f t="shared" si="36"/>
        <v>46.826732250000042</v>
      </c>
    </row>
    <row r="86" spans="1:48">
      <c r="A86" s="52">
        <v>3.585</v>
      </c>
      <c r="B86" s="39">
        <f t="shared" si="30"/>
        <v>1.4</v>
      </c>
      <c r="C86" s="39">
        <f t="shared" si="21"/>
        <v>1.4</v>
      </c>
      <c r="D86" s="39">
        <f t="shared" si="22"/>
        <v>7.0265999999999984</v>
      </c>
      <c r="E86" s="40">
        <f t="shared" si="23"/>
        <v>65536.000000000349</v>
      </c>
      <c r="F86" s="41">
        <f t="shared" si="31"/>
        <v>16.000000000000007</v>
      </c>
      <c r="G86" s="49">
        <v>80</v>
      </c>
      <c r="H86" s="48">
        <f t="shared" si="24"/>
        <v>80</v>
      </c>
      <c r="I86" s="41">
        <v>6</v>
      </c>
      <c r="K86" s="42">
        <f t="shared" si="25"/>
        <v>134.15220000000002</v>
      </c>
      <c r="L86" s="42">
        <f t="shared" si="32"/>
        <v>10732.176000000001</v>
      </c>
      <c r="M86" s="42">
        <f t="shared" si="26"/>
        <v>655360.00000000349</v>
      </c>
      <c r="N86" s="42">
        <f t="shared" si="33"/>
        <v>8.6905430065576876</v>
      </c>
      <c r="O86" s="46">
        <f t="shared" si="27"/>
        <v>61.06496948987823</v>
      </c>
      <c r="P86" s="41">
        <v>66</v>
      </c>
      <c r="Q86" s="41">
        <v>1</v>
      </c>
      <c r="S86" s="42">
        <f t="shared" si="15"/>
        <v>34.415095422233719</v>
      </c>
      <c r="T86" s="42">
        <f t="shared" ref="T86:T149" si="52">P86*S86</f>
        <v>2271.3962978674253</v>
      </c>
      <c r="U86" s="42">
        <f t="shared" si="49"/>
        <v>131741.91693790053</v>
      </c>
      <c r="W86" s="42">
        <f t="shared" si="34"/>
        <v>8.2544061382898892</v>
      </c>
      <c r="X86" s="46">
        <f t="shared" ref="X86:X149" si="53">U86/T86</f>
        <v>58.000410171307728</v>
      </c>
      <c r="Y86" s="41">
        <v>44</v>
      </c>
      <c r="Z86" s="41">
        <v>1</v>
      </c>
      <c r="AB86" s="42">
        <f t="shared" si="20"/>
        <v>1.4179710818977558</v>
      </c>
      <c r="AC86" s="42">
        <f t="shared" si="18"/>
        <v>62.390727603501254</v>
      </c>
      <c r="AD86" s="42">
        <f t="shared" si="16"/>
        <v>6240.1064377066359</v>
      </c>
      <c r="AE86" s="42">
        <f t="shared" si="50"/>
        <v>14.233991945487553</v>
      </c>
      <c r="AF86" s="46">
        <f t="shared" si="19"/>
        <v>100.01656780416282</v>
      </c>
      <c r="AG86" s="41">
        <v>16</v>
      </c>
      <c r="AH86" s="41">
        <v>1</v>
      </c>
      <c r="AJ86" s="42">
        <f t="shared" ref="AJ86" si="54">AJ85*AH86</f>
        <v>0.15888360435400659</v>
      </c>
      <c r="AK86" s="42">
        <f t="shared" si="35"/>
        <v>2.5421376696641054</v>
      </c>
      <c r="AL86" s="42">
        <f t="shared" si="28"/>
        <v>128.65421575966806</v>
      </c>
      <c r="AM86" s="42">
        <f t="shared" si="29"/>
        <v>7.2024412481845435</v>
      </c>
      <c r="AN86" s="46">
        <f t="shared" si="36"/>
        <v>50.608673674493502</v>
      </c>
    </row>
    <row r="87" spans="1:48">
      <c r="A87" s="52">
        <v>3.585</v>
      </c>
      <c r="B87" s="39">
        <f t="shared" si="30"/>
        <v>1.405</v>
      </c>
      <c r="C87" s="39">
        <f t="shared" si="21"/>
        <v>1.405</v>
      </c>
      <c r="D87" s="39">
        <f t="shared" si="22"/>
        <v>7.0768796250000001</v>
      </c>
      <c r="E87" s="40">
        <f t="shared" si="23"/>
        <v>75281.0953930861</v>
      </c>
      <c r="F87" s="41">
        <f t="shared" si="31"/>
        <v>16.200000000000006</v>
      </c>
      <c r="G87" s="41">
        <v>81</v>
      </c>
      <c r="H87" s="48">
        <f t="shared" si="24"/>
        <v>81</v>
      </c>
      <c r="I87" s="41">
        <v>1</v>
      </c>
      <c r="K87" s="42">
        <f t="shared" si="25"/>
        <v>134.15220000000002</v>
      </c>
      <c r="L87" s="42">
        <f t="shared" si="32"/>
        <v>10866.328200000002</v>
      </c>
      <c r="M87" s="42">
        <f t="shared" si="26"/>
        <v>752810.95393086097</v>
      </c>
      <c r="N87" s="42">
        <f t="shared" si="33"/>
        <v>9.7895178635496674</v>
      </c>
      <c r="O87" s="46">
        <f t="shared" si="27"/>
        <v>69.279239507128167</v>
      </c>
      <c r="P87" s="41">
        <v>67</v>
      </c>
      <c r="Q87" s="41">
        <v>1</v>
      </c>
      <c r="S87" s="42">
        <f t="shared" ref="S87:S150" si="55">S86*Q87</f>
        <v>34.415095422233719</v>
      </c>
      <c r="T87" s="42">
        <f t="shared" si="52"/>
        <v>2305.811393289659</v>
      </c>
      <c r="U87" s="42">
        <f t="shared" si="49"/>
        <v>151872.19371097497</v>
      </c>
      <c r="W87" s="42">
        <f t="shared" si="34"/>
        <v>9.3070634974649877</v>
      </c>
      <c r="X87" s="46">
        <f t="shared" si="53"/>
        <v>65.864968033791214</v>
      </c>
      <c r="Y87" s="41">
        <v>45</v>
      </c>
      <c r="Z87" s="41">
        <v>1</v>
      </c>
      <c r="AB87" s="42">
        <f t="shared" si="20"/>
        <v>1.4179710818977558</v>
      </c>
      <c r="AC87" s="42">
        <f t="shared" si="18"/>
        <v>63.808698685399008</v>
      </c>
      <c r="AD87" s="42">
        <f t="shared" si="16"/>
        <v>7193.6000000000213</v>
      </c>
      <c r="AE87" s="42">
        <f t="shared" si="50"/>
        <v>15.930323273734627</v>
      </c>
      <c r="AF87" s="46">
        <f t="shared" si="19"/>
        <v>112.73698019555589</v>
      </c>
      <c r="AG87" s="41">
        <v>17</v>
      </c>
      <c r="AH87" s="41">
        <v>1</v>
      </c>
      <c r="AJ87" s="42">
        <f t="shared" ref="AJ87" si="56">AJ86*AH87</f>
        <v>0.15888360435400659</v>
      </c>
      <c r="AK87" s="42">
        <f t="shared" si="35"/>
        <v>2.7010212740181121</v>
      </c>
      <c r="AL87" s="42">
        <f t="shared" si="28"/>
        <v>148.31268917087348</v>
      </c>
      <c r="AM87" s="42">
        <f t="shared" si="29"/>
        <v>7.7590490294349248</v>
      </c>
      <c r="AN87" s="46">
        <f t="shared" si="36"/>
        <v>54.909855985784048</v>
      </c>
    </row>
    <row r="88" spans="1:48">
      <c r="A88" s="52">
        <v>3.585</v>
      </c>
      <c r="B88" s="39">
        <f t="shared" si="30"/>
        <v>1.4100000000000001</v>
      </c>
      <c r="C88" s="39">
        <f t="shared" si="21"/>
        <v>1.4100000000000001</v>
      </c>
      <c r="D88" s="39">
        <f t="shared" si="22"/>
        <v>7.1273385000000005</v>
      </c>
      <c r="E88" s="40">
        <f t="shared" si="23"/>
        <v>86475.270440412874</v>
      </c>
      <c r="F88" s="41">
        <f t="shared" si="31"/>
        <v>16.400000000000009</v>
      </c>
      <c r="G88" s="41">
        <v>82</v>
      </c>
      <c r="H88" s="48">
        <f t="shared" si="24"/>
        <v>82</v>
      </c>
      <c r="I88" s="41">
        <v>1</v>
      </c>
      <c r="K88" s="42">
        <f t="shared" si="25"/>
        <v>134.15220000000002</v>
      </c>
      <c r="L88" s="42">
        <f t="shared" si="32"/>
        <v>11000.480400000002</v>
      </c>
      <c r="M88" s="42">
        <f t="shared" si="26"/>
        <v>864752.70440412872</v>
      </c>
      <c r="N88" s="42">
        <f t="shared" si="33"/>
        <v>11.029425512181501</v>
      </c>
      <c r="O88" s="46">
        <f t="shared" si="27"/>
        <v>78.610449085853432</v>
      </c>
      <c r="P88" s="41">
        <v>68</v>
      </c>
      <c r="Q88" s="41">
        <v>1</v>
      </c>
      <c r="S88" s="42">
        <f t="shared" si="55"/>
        <v>34.415095422233719</v>
      </c>
      <c r="T88" s="42">
        <f t="shared" si="52"/>
        <v>2340.2264887118927</v>
      </c>
      <c r="U88" s="42">
        <f t="shared" si="49"/>
        <v>175076.17659123067</v>
      </c>
      <c r="W88" s="42">
        <f t="shared" si="34"/>
        <v>10.496433958220905</v>
      </c>
      <c r="X88" s="46">
        <f t="shared" si="53"/>
        <v>74.811637863135246</v>
      </c>
      <c r="Y88" s="41">
        <v>46</v>
      </c>
      <c r="Z88" s="41">
        <v>1</v>
      </c>
      <c r="AB88" s="42">
        <f t="shared" si="20"/>
        <v>1.4179710818977558</v>
      </c>
      <c r="AC88" s="42">
        <f t="shared" si="18"/>
        <v>65.226669767296769</v>
      </c>
      <c r="AD88" s="42">
        <f t="shared" si="16"/>
        <v>8292.6831643946189</v>
      </c>
      <c r="AE88" s="42">
        <f t="shared" si="50"/>
        <v>17.83784894226374</v>
      </c>
      <c r="AF88" s="46">
        <f t="shared" si="19"/>
        <v>127.13638752338065</v>
      </c>
      <c r="AG88" s="41">
        <v>18</v>
      </c>
      <c r="AH88" s="41">
        <v>1</v>
      </c>
      <c r="AJ88" s="42">
        <f t="shared" ref="AJ88" si="57">AJ87*AH88</f>
        <v>0.15888360435400659</v>
      </c>
      <c r="AK88" s="42">
        <f t="shared" si="35"/>
        <v>2.8599048783721184</v>
      </c>
      <c r="AL88" s="42">
        <f t="shared" si="28"/>
        <v>170.97282870237308</v>
      </c>
      <c r="AM88" s="42">
        <f t="shared" si="29"/>
        <v>8.3878010940262246</v>
      </c>
      <c r="AN88" s="46">
        <f t="shared" si="36"/>
        <v>59.78269766779524</v>
      </c>
    </row>
    <row r="89" spans="1:48">
      <c r="A89" s="52">
        <v>3.585</v>
      </c>
      <c r="B89" s="39">
        <f t="shared" si="30"/>
        <v>1.415</v>
      </c>
      <c r="C89" s="39">
        <f t="shared" si="21"/>
        <v>1.415</v>
      </c>
      <c r="D89" s="39">
        <f t="shared" si="22"/>
        <v>7.1779766250000003</v>
      </c>
      <c r="E89" s="40">
        <f t="shared" si="23"/>
        <v>99334.000902825996</v>
      </c>
      <c r="F89" s="41">
        <f t="shared" si="31"/>
        <v>16.600000000000009</v>
      </c>
      <c r="G89" s="41">
        <v>83</v>
      </c>
      <c r="H89" s="48">
        <f t="shared" si="24"/>
        <v>83</v>
      </c>
      <c r="I89" s="41">
        <v>1</v>
      </c>
      <c r="K89" s="42">
        <f t="shared" si="25"/>
        <v>134.15220000000002</v>
      </c>
      <c r="L89" s="42">
        <f t="shared" si="32"/>
        <v>11134.632600000003</v>
      </c>
      <c r="M89" s="42">
        <f t="shared" si="26"/>
        <v>993340.0090282599</v>
      </c>
      <c r="N89" s="42">
        <f t="shared" si="33"/>
        <v>12.428536633111669</v>
      </c>
      <c r="O89" s="46">
        <f t="shared" si="27"/>
        <v>89.211745435431766</v>
      </c>
      <c r="P89" s="41">
        <v>69</v>
      </c>
      <c r="Q89" s="41">
        <v>1</v>
      </c>
      <c r="S89" s="42">
        <f t="shared" si="55"/>
        <v>34.415095422233719</v>
      </c>
      <c r="T89" s="42">
        <f t="shared" si="52"/>
        <v>2374.6415841341268</v>
      </c>
      <c r="U89" s="42">
        <f t="shared" si="49"/>
        <v>201822.87107096927</v>
      </c>
      <c r="W89" s="42">
        <f t="shared" si="34"/>
        <v>11.840506253487233</v>
      </c>
      <c r="X89" s="46">
        <f t="shared" si="53"/>
        <v>84.990877115697685</v>
      </c>
      <c r="Y89" s="41">
        <v>47</v>
      </c>
      <c r="Z89" s="41">
        <v>1</v>
      </c>
      <c r="AB89" s="42">
        <f t="shared" si="20"/>
        <v>1.4179710818977558</v>
      </c>
      <c r="AC89" s="42">
        <f t="shared" si="18"/>
        <v>66.644640849194516</v>
      </c>
      <c r="AD89" s="42">
        <f t="shared" si="16"/>
        <v>9559.5709119674939</v>
      </c>
      <c r="AE89" s="42">
        <f t="shared" si="50"/>
        <v>19.983480336817159</v>
      </c>
      <c r="AF89" s="46">
        <f t="shared" si="19"/>
        <v>143.4409547438207</v>
      </c>
      <c r="AG89" s="41">
        <v>19</v>
      </c>
      <c r="AH89" s="41">
        <v>1</v>
      </c>
      <c r="AJ89" s="42">
        <f t="shared" ref="AJ89" si="58">AJ88*AH89</f>
        <v>0.15888360435400659</v>
      </c>
      <c r="AK89" s="42">
        <f t="shared" si="35"/>
        <v>3.0187884827261251</v>
      </c>
      <c r="AL89" s="42">
        <f t="shared" si="28"/>
        <v>197.09264753024277</v>
      </c>
      <c r="AM89" s="42">
        <f t="shared" si="29"/>
        <v>9.0956910258464418</v>
      </c>
      <c r="AN89" s="46">
        <f t="shared" si="36"/>
        <v>65.288657571748033</v>
      </c>
    </row>
    <row r="90" spans="1:48">
      <c r="A90" s="52">
        <v>3.585</v>
      </c>
      <c r="B90" s="39">
        <f t="shared" si="30"/>
        <v>1.42</v>
      </c>
      <c r="C90" s="39">
        <f t="shared" si="21"/>
        <v>1.42</v>
      </c>
      <c r="D90" s="39">
        <f t="shared" si="22"/>
        <v>7.2287939999999997</v>
      </c>
      <c r="E90" s="40">
        <f t="shared" si="23"/>
        <v>114104.80343235022</v>
      </c>
      <c r="F90" s="41">
        <f t="shared" si="31"/>
        <v>16.800000000000008</v>
      </c>
      <c r="G90" s="41">
        <v>84</v>
      </c>
      <c r="H90" s="48">
        <f t="shared" si="24"/>
        <v>84</v>
      </c>
      <c r="I90" s="41">
        <v>1</v>
      </c>
      <c r="K90" s="42">
        <f t="shared" si="25"/>
        <v>134.15220000000002</v>
      </c>
      <c r="L90" s="42">
        <f t="shared" si="32"/>
        <v>11268.784800000001</v>
      </c>
      <c r="M90" s="42">
        <f t="shared" si="26"/>
        <v>1141048.0343235023</v>
      </c>
      <c r="N90" s="42">
        <f t="shared" si="33"/>
        <v>14.007511675714056</v>
      </c>
      <c r="O90" s="46">
        <f t="shared" si="27"/>
        <v>101.25741635633172</v>
      </c>
      <c r="P90" s="49">
        <v>70</v>
      </c>
      <c r="Q90" s="41">
        <v>1</v>
      </c>
      <c r="S90" s="42">
        <f t="shared" si="55"/>
        <v>34.415095422233719</v>
      </c>
      <c r="T90" s="42">
        <f t="shared" si="52"/>
        <v>2409.0566795563605</v>
      </c>
      <c r="U90" s="42">
        <f t="shared" si="49"/>
        <v>232652.80000000107</v>
      </c>
      <c r="W90" s="42">
        <f t="shared" si="34"/>
        <v>13.359660345971108</v>
      </c>
      <c r="X90" s="46">
        <f t="shared" si="53"/>
        <v>96.574232550993869</v>
      </c>
      <c r="Y90" s="41">
        <v>48</v>
      </c>
      <c r="Z90" s="41">
        <v>1</v>
      </c>
      <c r="AB90" s="42">
        <f t="shared" si="20"/>
        <v>1.4179710818977558</v>
      </c>
      <c r="AC90" s="42">
        <f t="shared" si="18"/>
        <v>68.062611931092277</v>
      </c>
      <c r="AD90" s="42">
        <f t="shared" si="16"/>
        <v>11019.865725157233</v>
      </c>
      <c r="AE90" s="42">
        <f t="shared" si="50"/>
        <v>22.397618482850813</v>
      </c>
      <c r="AF90" s="46">
        <f t="shared" si="19"/>
        <v>161.90777010312107</v>
      </c>
      <c r="AG90" s="49">
        <v>20</v>
      </c>
      <c r="AH90" s="41">
        <v>1.5</v>
      </c>
      <c r="AJ90" s="42">
        <f t="shared" ref="AJ90" si="59">AJ89*AH90</f>
        <v>0.23832540653100986</v>
      </c>
      <c r="AK90" s="42">
        <f t="shared" si="35"/>
        <v>4.7665081306201973</v>
      </c>
      <c r="AL90" s="42">
        <f t="shared" si="28"/>
        <v>227.2000000000003</v>
      </c>
      <c r="AM90" s="42">
        <f t="shared" si="29"/>
        <v>6.5938967136150319</v>
      </c>
      <c r="AN90" s="46">
        <f t="shared" si="36"/>
        <v>47.665921000000061</v>
      </c>
    </row>
    <row r="91" spans="1:48">
      <c r="A91" s="52">
        <v>3.585</v>
      </c>
      <c r="B91" s="39">
        <f t="shared" si="30"/>
        <v>1.425</v>
      </c>
      <c r="C91" s="39">
        <f t="shared" si="21"/>
        <v>1.425</v>
      </c>
      <c r="D91" s="39">
        <f t="shared" si="22"/>
        <v>7.2797906250000004</v>
      </c>
      <c r="E91" s="40">
        <f t="shared" si="23"/>
        <v>131072.00000000073</v>
      </c>
      <c r="F91" s="41">
        <f t="shared" si="31"/>
        <v>17.000000000000007</v>
      </c>
      <c r="G91" s="41">
        <v>85</v>
      </c>
      <c r="H91" s="48">
        <f t="shared" si="24"/>
        <v>85</v>
      </c>
      <c r="I91" s="41">
        <v>1</v>
      </c>
      <c r="K91" s="42">
        <f t="shared" si="25"/>
        <v>134.15220000000002</v>
      </c>
      <c r="L91" s="42">
        <f t="shared" si="32"/>
        <v>11402.937000000002</v>
      </c>
      <c r="M91" s="42">
        <f t="shared" si="26"/>
        <v>1310720.0000000072</v>
      </c>
      <c r="N91" s="42">
        <f t="shared" si="33"/>
        <v>15.789715782124398</v>
      </c>
      <c r="O91" s="46">
        <f t="shared" si="27"/>
        <v>114.94582492212375</v>
      </c>
      <c r="P91" s="41">
        <v>71</v>
      </c>
      <c r="Q91" s="41">
        <v>1</v>
      </c>
      <c r="S91" s="42">
        <f t="shared" si="55"/>
        <v>34.415095422233719</v>
      </c>
      <c r="T91" s="42">
        <f t="shared" si="52"/>
        <v>2443.4717749785941</v>
      </c>
      <c r="U91" s="42">
        <f t="shared" si="49"/>
        <v>268188.90233786905</v>
      </c>
      <c r="W91" s="42">
        <f t="shared" si="34"/>
        <v>15.07698793531971</v>
      </c>
      <c r="X91" s="46">
        <f t="shared" si="53"/>
        <v>109.75731542477854</v>
      </c>
      <c r="Y91" s="41">
        <v>49</v>
      </c>
      <c r="Z91" s="41">
        <v>1</v>
      </c>
      <c r="AB91" s="42">
        <f t="shared" si="20"/>
        <v>1.4179710818977558</v>
      </c>
      <c r="AC91" s="42">
        <f t="shared" si="18"/>
        <v>69.480583012990039</v>
      </c>
      <c r="AD91" s="42">
        <f t="shared" si="16"/>
        <v>12703.073819617086</v>
      </c>
      <c r="AE91" s="42">
        <f t="shared" si="50"/>
        <v>25.114612354945457</v>
      </c>
      <c r="AF91" s="46">
        <f t="shared" si="19"/>
        <v>182.82911957204112</v>
      </c>
      <c r="AG91" s="41">
        <v>21</v>
      </c>
      <c r="AH91" s="41">
        <v>1</v>
      </c>
      <c r="AJ91" s="42">
        <f t="shared" ref="AJ91" si="60">AJ90*AH91</f>
        <v>0.23832540653100986</v>
      </c>
      <c r="AK91" s="42">
        <f t="shared" si="35"/>
        <v>5.0048335371512067</v>
      </c>
      <c r="AL91" s="42">
        <f t="shared" si="28"/>
        <v>261.90322493932433</v>
      </c>
      <c r="AM91" s="42">
        <f t="shared" si="29"/>
        <v>7.1884014016968552</v>
      </c>
      <c r="AN91" s="46">
        <f t="shared" si="36"/>
        <v>52.330057132809628</v>
      </c>
    </row>
    <row r="92" spans="1:48">
      <c r="A92" s="52">
        <v>3.585</v>
      </c>
      <c r="B92" s="39">
        <f t="shared" si="30"/>
        <v>1.43</v>
      </c>
      <c r="C92" s="39">
        <f t="shared" si="21"/>
        <v>1.43</v>
      </c>
      <c r="D92" s="39">
        <f t="shared" si="22"/>
        <v>7.3309664999999997</v>
      </c>
      <c r="E92" s="40">
        <f t="shared" si="23"/>
        <v>150562.19078617223</v>
      </c>
      <c r="F92" s="41">
        <f t="shared" si="31"/>
        <v>17.200000000000006</v>
      </c>
      <c r="G92" s="41">
        <v>86</v>
      </c>
      <c r="H92" s="48">
        <f t="shared" si="24"/>
        <v>86</v>
      </c>
      <c r="I92" s="41">
        <v>1</v>
      </c>
      <c r="K92" s="42">
        <f t="shared" si="25"/>
        <v>134.15220000000002</v>
      </c>
      <c r="L92" s="42">
        <f t="shared" si="32"/>
        <v>11537.089200000002</v>
      </c>
      <c r="M92" s="42">
        <f t="shared" si="26"/>
        <v>1505621.9078617222</v>
      </c>
      <c r="N92" s="42">
        <f t="shared" si="33"/>
        <v>17.801575479873176</v>
      </c>
      <c r="O92" s="46">
        <f t="shared" si="27"/>
        <v>130.50275349017167</v>
      </c>
      <c r="P92" s="41">
        <v>72</v>
      </c>
      <c r="Q92" s="41">
        <v>1</v>
      </c>
      <c r="S92" s="42">
        <f t="shared" si="55"/>
        <v>34.415095422233719</v>
      </c>
      <c r="T92" s="42">
        <f t="shared" si="52"/>
        <v>2477.8868704008278</v>
      </c>
      <c r="U92" s="42">
        <f t="shared" si="49"/>
        <v>309149.09182447585</v>
      </c>
      <c r="W92" s="42">
        <f t="shared" si="34"/>
        <v>17.018656222491586</v>
      </c>
      <c r="X92" s="46">
        <f t="shared" si="53"/>
        <v>124.76319864210237</v>
      </c>
      <c r="Y92" s="49">
        <v>50</v>
      </c>
      <c r="Z92" s="41">
        <f>POWER(($B92+0.05)/$B92,2)*POWER(1.05,2)</f>
        <v>1.1809457675191941</v>
      </c>
      <c r="AA92" s="41" t="s">
        <v>87</v>
      </c>
      <c r="AB92" s="42">
        <f t="shared" si="20"/>
        <v>1.6745469476317671</v>
      </c>
      <c r="AC92" s="42">
        <f t="shared" si="18"/>
        <v>83.727347381588359</v>
      </c>
      <c r="AD92" s="42">
        <f t="shared" si="16"/>
        <v>14643.20000000005</v>
      </c>
      <c r="AE92" s="42">
        <f t="shared" si="50"/>
        <v>23.856538368110154</v>
      </c>
      <c r="AF92" s="46">
        <f t="shared" si="19"/>
        <v>174.89148358258021</v>
      </c>
      <c r="AG92" s="41">
        <v>22</v>
      </c>
      <c r="AH92" s="41">
        <v>1</v>
      </c>
      <c r="AJ92" s="42">
        <f t="shared" ref="AJ92" si="61">AJ91*AH92</f>
        <v>0.23832540653100986</v>
      </c>
      <c r="AK92" s="42">
        <f t="shared" si="35"/>
        <v>5.243158943682217</v>
      </c>
      <c r="AL92" s="42">
        <f t="shared" si="28"/>
        <v>301.90340998483862</v>
      </c>
      <c r="AM92" s="42">
        <f t="shared" si="29"/>
        <v>7.8544134803158832</v>
      </c>
      <c r="AN92" s="46">
        <f t="shared" si="36"/>
        <v>57.580442101344147</v>
      </c>
    </row>
    <row r="93" spans="1:48">
      <c r="A93" s="52">
        <v>3.585</v>
      </c>
      <c r="B93" s="39">
        <f t="shared" si="30"/>
        <v>1.4350000000000001</v>
      </c>
      <c r="C93" s="39">
        <f t="shared" si="21"/>
        <v>1.4350000000000001</v>
      </c>
      <c r="D93" s="39">
        <f t="shared" si="22"/>
        <v>7.3823216250000003</v>
      </c>
      <c r="E93" s="40">
        <f t="shared" si="23"/>
        <v>172950.54088082581</v>
      </c>
      <c r="F93" s="41">
        <f t="shared" si="31"/>
        <v>17.400000000000009</v>
      </c>
      <c r="G93" s="41">
        <v>87</v>
      </c>
      <c r="H93" s="48">
        <f t="shared" si="24"/>
        <v>87</v>
      </c>
      <c r="I93" s="41">
        <v>1</v>
      </c>
      <c r="K93" s="42">
        <f t="shared" si="25"/>
        <v>134.15220000000002</v>
      </c>
      <c r="L93" s="42">
        <f t="shared" si="32"/>
        <v>11671.241400000003</v>
      </c>
      <c r="M93" s="42">
        <f t="shared" si="26"/>
        <v>1729505.4088082581</v>
      </c>
      <c r="N93" s="42">
        <f t="shared" si="33"/>
        <v>20.072982714124873</v>
      </c>
      <c r="O93" s="46">
        <f t="shared" si="27"/>
        <v>148.18521436873525</v>
      </c>
      <c r="P93" s="41">
        <v>73</v>
      </c>
      <c r="Q93" s="41">
        <v>1</v>
      </c>
      <c r="S93" s="42">
        <f t="shared" si="55"/>
        <v>34.415095422233719</v>
      </c>
      <c r="T93" s="42">
        <f t="shared" si="52"/>
        <v>2512.3019658230614</v>
      </c>
      <c r="U93" s="42">
        <f t="shared" si="49"/>
        <v>356360.72823888803</v>
      </c>
      <c r="W93" s="42">
        <f t="shared" si="34"/>
        <v>19.214320804051745</v>
      </c>
      <c r="X93" s="46">
        <f t="shared" si="53"/>
        <v>141.8462959814386</v>
      </c>
      <c r="Y93" s="41">
        <v>51</v>
      </c>
      <c r="Z93" s="41">
        <v>1</v>
      </c>
      <c r="AB93" s="42">
        <f t="shared" si="20"/>
        <v>1.6745469476317671</v>
      </c>
      <c r="AC93" s="42">
        <f t="shared" si="18"/>
        <v>85.401894329220127</v>
      </c>
      <c r="AD93" s="42">
        <f t="shared" si="16"/>
        <v>16879.433107668487</v>
      </c>
      <c r="AE93" s="42">
        <f t="shared" si="50"/>
        <v>26.773021741136599</v>
      </c>
      <c r="AF93" s="46">
        <f t="shared" si="19"/>
        <v>197.64705736618788</v>
      </c>
      <c r="AG93" s="41">
        <v>23</v>
      </c>
      <c r="AH93" s="41">
        <v>1</v>
      </c>
      <c r="AJ93" s="42">
        <f t="shared" ref="AJ93" si="62">AJ92*AH93</f>
        <v>0.23832540653100986</v>
      </c>
      <c r="AK93" s="42">
        <f t="shared" si="35"/>
        <v>5.4814843502132273</v>
      </c>
      <c r="AL93" s="42">
        <f t="shared" si="28"/>
        <v>348.00852367078795</v>
      </c>
      <c r="AM93" s="42">
        <f t="shared" si="29"/>
        <v>8.6000057270670389</v>
      </c>
      <c r="AN93" s="46">
        <f t="shared" si="36"/>
        <v>63.488008254050854</v>
      </c>
    </row>
    <row r="94" spans="1:48">
      <c r="A94" s="52">
        <v>3.585</v>
      </c>
      <c r="B94" s="39">
        <f t="shared" si="30"/>
        <v>1.44</v>
      </c>
      <c r="C94" s="39">
        <f t="shared" si="21"/>
        <v>1.44</v>
      </c>
      <c r="D94" s="39">
        <f t="shared" si="22"/>
        <v>7.4338559999999996</v>
      </c>
      <c r="E94" s="40">
        <f t="shared" si="23"/>
        <v>198668.00180565205</v>
      </c>
      <c r="F94" s="41">
        <f t="shared" si="31"/>
        <v>17.600000000000009</v>
      </c>
      <c r="G94" s="41">
        <v>88</v>
      </c>
      <c r="H94" s="48">
        <f t="shared" si="24"/>
        <v>88</v>
      </c>
      <c r="I94" s="41">
        <v>1</v>
      </c>
      <c r="K94" s="42">
        <f t="shared" si="25"/>
        <v>134.15220000000002</v>
      </c>
      <c r="L94" s="42">
        <f t="shared" si="32"/>
        <v>11805.393600000001</v>
      </c>
      <c r="M94" s="42">
        <f t="shared" si="26"/>
        <v>1986680.0180565205</v>
      </c>
      <c r="N94" s="42">
        <f t="shared" si="33"/>
        <v>22.63775253730072</v>
      </c>
      <c r="O94" s="46">
        <f t="shared" si="27"/>
        <v>168.28579252592817</v>
      </c>
      <c r="P94" s="41">
        <v>74</v>
      </c>
      <c r="Q94" s="41">
        <v>1</v>
      </c>
      <c r="S94" s="42">
        <f t="shared" si="55"/>
        <v>34.415095422233719</v>
      </c>
      <c r="T94" s="42">
        <f t="shared" si="52"/>
        <v>2546.7170612452951</v>
      </c>
      <c r="U94" s="42">
        <f t="shared" si="49"/>
        <v>410777.29235646053</v>
      </c>
      <c r="W94" s="42">
        <f t="shared" si="34"/>
        <v>21.697594370480978</v>
      </c>
      <c r="X94" s="46">
        <f t="shared" si="53"/>
        <v>161.29679209656624</v>
      </c>
      <c r="Y94" s="41">
        <v>52</v>
      </c>
      <c r="Z94" s="41">
        <v>1</v>
      </c>
      <c r="AB94" s="42">
        <f t="shared" si="20"/>
        <v>1.6745469476317671</v>
      </c>
      <c r="AC94" s="42">
        <f t="shared" si="18"/>
        <v>87.076441276851895</v>
      </c>
      <c r="AD94" s="42">
        <f t="shared" si="16"/>
        <v>19456.935849092857</v>
      </c>
      <c r="AE94" s="42">
        <f t="shared" si="50"/>
        <v>30.057968932653012</v>
      </c>
      <c r="AF94" s="46">
        <f t="shared" si="19"/>
        <v>223.44661269781616</v>
      </c>
      <c r="AG94" s="41">
        <v>24</v>
      </c>
      <c r="AH94" s="41">
        <v>1</v>
      </c>
      <c r="AJ94" s="42">
        <f t="shared" ref="AJ94" si="63">AJ93*AH94</f>
        <v>0.23832540653100986</v>
      </c>
      <c r="AK94" s="42">
        <f t="shared" si="35"/>
        <v>5.7198097567442368</v>
      </c>
      <c r="AL94" s="42">
        <f t="shared" si="28"/>
        <v>401.14969956685462</v>
      </c>
      <c r="AM94" s="42">
        <f t="shared" si="29"/>
        <v>9.4343230412762988</v>
      </c>
      <c r="AN94" s="46">
        <f t="shared" si="36"/>
        <v>70.133398946330061</v>
      </c>
    </row>
    <row r="95" spans="1:48">
      <c r="A95" s="52">
        <v>3.585</v>
      </c>
      <c r="B95" s="39">
        <f t="shared" si="30"/>
        <v>1.4450000000000001</v>
      </c>
      <c r="C95" s="39">
        <f t="shared" si="21"/>
        <v>1.4450000000000001</v>
      </c>
      <c r="D95" s="39">
        <f t="shared" si="22"/>
        <v>7.4855696250000001</v>
      </c>
      <c r="E95" s="40">
        <f t="shared" si="23"/>
        <v>228209.60686470056</v>
      </c>
      <c r="F95" s="41">
        <f t="shared" si="31"/>
        <v>17.800000000000011</v>
      </c>
      <c r="G95" s="41">
        <v>89</v>
      </c>
      <c r="H95" s="48">
        <f t="shared" si="24"/>
        <v>89</v>
      </c>
      <c r="I95" s="41">
        <v>1</v>
      </c>
      <c r="K95" s="42">
        <f t="shared" si="25"/>
        <v>134.15220000000002</v>
      </c>
      <c r="L95" s="42">
        <f t="shared" si="32"/>
        <v>11939.545800000002</v>
      </c>
      <c r="M95" s="42">
        <f t="shared" si="26"/>
        <v>2282096.0686470056</v>
      </c>
      <c r="N95" s="42">
        <f t="shared" si="33"/>
        <v>25.53414162116183</v>
      </c>
      <c r="O95" s="46">
        <f t="shared" si="27"/>
        <v>191.13759491981725</v>
      </c>
      <c r="P95" s="41">
        <v>75</v>
      </c>
      <c r="Q95" s="41">
        <v>1</v>
      </c>
      <c r="S95" s="42">
        <f t="shared" si="55"/>
        <v>34.415095422233719</v>
      </c>
      <c r="T95" s="42">
        <f t="shared" si="52"/>
        <v>2581.1321566675288</v>
      </c>
      <c r="U95" s="42">
        <f t="shared" si="49"/>
        <v>473497.60000000231</v>
      </c>
      <c r="W95" s="42">
        <f t="shared" si="34"/>
        <v>24.506578793809066</v>
      </c>
      <c r="X95" s="46">
        <f t="shared" si="53"/>
        <v>183.44570183160627</v>
      </c>
      <c r="Y95" s="41">
        <v>53</v>
      </c>
      <c r="Z95" s="41">
        <v>1</v>
      </c>
      <c r="AB95" s="42">
        <f t="shared" si="20"/>
        <v>1.6745469476317671</v>
      </c>
      <c r="AC95" s="42">
        <f t="shared" si="18"/>
        <v>88.750988224483663</v>
      </c>
      <c r="AD95" s="42">
        <f t="shared" si="16"/>
        <v>22427.754891341134</v>
      </c>
      <c r="AE95" s="42">
        <f t="shared" si="50"/>
        <v>33.758858201027458</v>
      </c>
      <c r="AF95" s="46">
        <f t="shared" si="19"/>
        <v>252.70428352429329</v>
      </c>
      <c r="AG95" s="41">
        <v>25</v>
      </c>
      <c r="AH95" s="41">
        <v>1</v>
      </c>
      <c r="AJ95" s="42">
        <f t="shared" ref="AJ95" si="64">AJ94*AH95</f>
        <v>0.23832540653100986</v>
      </c>
      <c r="AK95" s="42">
        <f t="shared" si="35"/>
        <v>5.9581351632752462</v>
      </c>
      <c r="AL95" s="42">
        <f t="shared" si="28"/>
        <v>462.40000000000077</v>
      </c>
      <c r="AM95" s="42">
        <f t="shared" si="29"/>
        <v>10.367704728950422</v>
      </c>
      <c r="AN95" s="46">
        <f t="shared" si="36"/>
        <v>77.608175600000138</v>
      </c>
      <c r="AP95" s="41" t="s">
        <v>32</v>
      </c>
      <c r="AR95" s="42"/>
      <c r="AS95" s="42"/>
      <c r="AV95" s="41" t="s">
        <v>32</v>
      </c>
    </row>
    <row r="96" spans="1:48">
      <c r="A96" s="52">
        <v>3.585</v>
      </c>
      <c r="B96" s="39">
        <f t="shared" si="30"/>
        <v>1.45</v>
      </c>
      <c r="C96" s="39">
        <f t="shared" si="21"/>
        <v>1.45</v>
      </c>
      <c r="D96" s="39">
        <f t="shared" si="22"/>
        <v>7.5374624999999993</v>
      </c>
      <c r="E96" s="40">
        <f t="shared" si="23"/>
        <v>262144.00000000157</v>
      </c>
      <c r="F96" s="41">
        <f t="shared" si="31"/>
        <v>18.000000000000007</v>
      </c>
      <c r="G96" s="49">
        <v>90</v>
      </c>
      <c r="H96" s="48">
        <f t="shared" si="24"/>
        <v>90</v>
      </c>
      <c r="I96" s="41">
        <v>1</v>
      </c>
      <c r="K96" s="42">
        <f t="shared" si="25"/>
        <v>134.15220000000002</v>
      </c>
      <c r="L96" s="42">
        <f t="shared" si="32"/>
        <v>12073.698000000002</v>
      </c>
      <c r="M96" s="42">
        <f t="shared" si="26"/>
        <v>2621440.0000000158</v>
      </c>
      <c r="N96" s="42">
        <f t="shared" si="33"/>
        <v>28.805435717864896</v>
      </c>
      <c r="O96" s="46">
        <f t="shared" si="27"/>
        <v>217.1198915195672</v>
      </c>
      <c r="P96" s="41">
        <v>76</v>
      </c>
      <c r="Q96" s="41">
        <v>1</v>
      </c>
      <c r="S96" s="42">
        <f t="shared" si="55"/>
        <v>34.415095422233719</v>
      </c>
      <c r="T96" s="42">
        <f t="shared" si="52"/>
        <v>2615.5472520897629</v>
      </c>
      <c r="U96" s="42">
        <f t="shared" si="49"/>
        <v>545787.94159987406</v>
      </c>
      <c r="W96" s="42">
        <f t="shared" si="34"/>
        <v>27.684469226061207</v>
      </c>
      <c r="X96" s="46">
        <f t="shared" si="53"/>
        <v>208.67064862384035</v>
      </c>
      <c r="Y96" s="41">
        <v>54</v>
      </c>
      <c r="Z96" s="41">
        <v>1</v>
      </c>
      <c r="AB96" s="42">
        <f t="shared" si="20"/>
        <v>1.6745469476317671</v>
      </c>
      <c r="AC96" s="42">
        <f t="shared" si="18"/>
        <v>90.425535172115431</v>
      </c>
      <c r="AD96" s="42">
        <f t="shared" si="16"/>
        <v>25851.869527641789</v>
      </c>
      <c r="AE96" s="42">
        <f t="shared" si="50"/>
        <v>37.929376459712728</v>
      </c>
      <c r="AF96" s="46">
        <f t="shared" si="19"/>
        <v>285.8912527134674</v>
      </c>
      <c r="AG96" s="41">
        <v>26</v>
      </c>
      <c r="AH96" s="41">
        <v>1</v>
      </c>
      <c r="AJ96" s="42">
        <f t="shared" ref="AJ96" si="65">AJ95*AH96</f>
        <v>0.23832540653100986</v>
      </c>
      <c r="AK96" s="42">
        <f t="shared" si="35"/>
        <v>6.1964605698062565</v>
      </c>
      <c r="AL96" s="42">
        <f t="shared" si="28"/>
        <v>532.99603671862508</v>
      </c>
      <c r="AM96" s="42">
        <f t="shared" si="29"/>
        <v>11.411825567415301</v>
      </c>
      <c r="AN96" s="46">
        <f t="shared" si="36"/>
        <v>86.016207270934046</v>
      </c>
      <c r="AP96" s="44">
        <v>1</v>
      </c>
      <c r="AR96" s="42"/>
      <c r="AS96" s="42"/>
      <c r="AV96" s="51">
        <f>10+$G101/20</f>
        <v>14.75</v>
      </c>
    </row>
    <row r="97" spans="1:48">
      <c r="A97" s="52">
        <v>3.585</v>
      </c>
      <c r="B97" s="39">
        <f t="shared" si="30"/>
        <v>1.4550000000000001</v>
      </c>
      <c r="C97" s="39">
        <f t="shared" si="21"/>
        <v>1.4550000000000001</v>
      </c>
      <c r="D97" s="39">
        <f t="shared" si="22"/>
        <v>7.5895346249999998</v>
      </c>
      <c r="E97" s="40">
        <f t="shared" si="23"/>
        <v>301124.38157234452</v>
      </c>
      <c r="F97" s="41">
        <f t="shared" si="31"/>
        <v>18.200000000000006</v>
      </c>
      <c r="G97" s="41">
        <v>91</v>
      </c>
      <c r="H97" s="48">
        <f t="shared" si="24"/>
        <v>91</v>
      </c>
      <c r="I97" s="41">
        <v>1</v>
      </c>
      <c r="K97" s="42">
        <f t="shared" si="25"/>
        <v>134.15220000000002</v>
      </c>
      <c r="L97" s="42">
        <f t="shared" si="32"/>
        <v>12207.850200000003</v>
      </c>
      <c r="M97" s="42">
        <f t="shared" si="26"/>
        <v>3011243.8157234453</v>
      </c>
      <c r="N97" s="42">
        <f t="shared" si="33"/>
        <v>32.500615287508033</v>
      </c>
      <c r="O97" s="46">
        <f t="shared" si="27"/>
        <v>246.66454505834653</v>
      </c>
      <c r="P97" s="41">
        <v>77</v>
      </c>
      <c r="Q97" s="41">
        <v>1</v>
      </c>
      <c r="S97" s="42">
        <f t="shared" si="55"/>
        <v>34.415095422233719</v>
      </c>
      <c r="T97" s="42">
        <f t="shared" si="52"/>
        <v>2649.9623475119965</v>
      </c>
      <c r="U97" s="42">
        <f t="shared" si="49"/>
        <v>629107.59245400352</v>
      </c>
      <c r="W97" s="42">
        <f t="shared" si="34"/>
        <v>31.280240008349789</v>
      </c>
      <c r="X97" s="46">
        <f t="shared" si="53"/>
        <v>237.40246462168102</v>
      </c>
      <c r="Y97" s="41">
        <v>55</v>
      </c>
      <c r="Z97" s="41">
        <v>1</v>
      </c>
      <c r="AB97" s="42">
        <f t="shared" si="20"/>
        <v>1.6745469476317671</v>
      </c>
      <c r="AC97" s="42">
        <f t="shared" si="18"/>
        <v>92.100082119747199</v>
      </c>
      <c r="AD97" s="42">
        <f t="shared" si="16"/>
        <v>29798.400000000114</v>
      </c>
      <c r="AE97" s="42">
        <f t="shared" si="50"/>
        <v>42.630240382877268</v>
      </c>
      <c r="AF97" s="46">
        <f t="shared" si="19"/>
        <v>323.54368545792028</v>
      </c>
      <c r="AG97" s="41">
        <v>27</v>
      </c>
      <c r="AH97" s="41">
        <v>1</v>
      </c>
      <c r="AJ97" s="42">
        <f t="shared" ref="AJ97" si="66">AJ96*AH97</f>
        <v>0.23832540653100986</v>
      </c>
      <c r="AK97" s="42">
        <f t="shared" si="35"/>
        <v>6.4347859763372668</v>
      </c>
      <c r="AL97" s="42">
        <f t="shared" si="28"/>
        <v>614.36288325586065</v>
      </c>
      <c r="AM97" s="42">
        <f t="shared" si="29"/>
        <v>12.5798573547531</v>
      </c>
      <c r="AN97" s="46">
        <f t="shared" si="36"/>
        <v>95.475262971459557</v>
      </c>
      <c r="AP97" s="42" t="s">
        <v>1</v>
      </c>
      <c r="AR97" s="42"/>
      <c r="AS97" s="42"/>
      <c r="AV97" s="46" t="s">
        <v>3</v>
      </c>
    </row>
    <row r="98" spans="1:48">
      <c r="A98" s="52">
        <v>3.585</v>
      </c>
      <c r="B98" s="39">
        <f t="shared" si="30"/>
        <v>1.46</v>
      </c>
      <c r="C98" s="39">
        <f t="shared" si="21"/>
        <v>1.46</v>
      </c>
      <c r="D98" s="39">
        <f t="shared" si="22"/>
        <v>7.6417859999999997</v>
      </c>
      <c r="E98" s="40">
        <f t="shared" si="23"/>
        <v>345901.08176165173</v>
      </c>
      <c r="F98" s="41">
        <f t="shared" si="31"/>
        <v>18.400000000000009</v>
      </c>
      <c r="G98" s="41">
        <v>92</v>
      </c>
      <c r="H98" s="48">
        <f t="shared" si="24"/>
        <v>92</v>
      </c>
      <c r="I98" s="41">
        <v>1</v>
      </c>
      <c r="K98" s="42">
        <f t="shared" si="25"/>
        <v>134.15220000000002</v>
      </c>
      <c r="L98" s="42">
        <f t="shared" si="32"/>
        <v>12342.002400000001</v>
      </c>
      <c r="M98" s="42">
        <f t="shared" si="26"/>
        <v>3459010.8176165172</v>
      </c>
      <c r="N98" s="42">
        <f t="shared" si="33"/>
        <v>36.675109747790614</v>
      </c>
      <c r="O98" s="46">
        <f t="shared" si="27"/>
        <v>280.26334021912982</v>
      </c>
      <c r="P98" s="41">
        <v>78</v>
      </c>
      <c r="Q98" s="41">
        <v>1</v>
      </c>
      <c r="S98" s="42">
        <f t="shared" si="55"/>
        <v>34.415095422233719</v>
      </c>
      <c r="T98" s="42">
        <f t="shared" si="52"/>
        <v>2684.3774429342302</v>
      </c>
      <c r="U98" s="42">
        <f t="shared" si="49"/>
        <v>725138.20659062942</v>
      </c>
      <c r="W98" s="42">
        <f t="shared" si="34"/>
        <v>35.349423530531105</v>
      </c>
      <c r="X98" s="46">
        <f t="shared" si="53"/>
        <v>270.13272984368314</v>
      </c>
      <c r="Y98" s="41">
        <v>56</v>
      </c>
      <c r="Z98" s="41">
        <v>1</v>
      </c>
      <c r="AB98" s="42">
        <f t="shared" si="20"/>
        <v>1.6745469476317671</v>
      </c>
      <c r="AC98" s="42">
        <f t="shared" si="18"/>
        <v>93.774629067378953</v>
      </c>
      <c r="AD98" s="42">
        <f t="shared" si="16"/>
        <v>34346.999773095471</v>
      </c>
      <c r="AE98" s="42">
        <f t="shared" si="50"/>
        <v>47.930127106777967</v>
      </c>
      <c r="AF98" s="46">
        <f t="shared" si="19"/>
        <v>366.27177430279636</v>
      </c>
      <c r="AG98" s="41">
        <v>28</v>
      </c>
      <c r="AH98" s="41">
        <v>1</v>
      </c>
      <c r="AJ98" s="42">
        <f t="shared" ref="AJ98" si="67">AJ97*AH98</f>
        <v>0.23832540653100986</v>
      </c>
      <c r="AK98" s="42">
        <f t="shared" si="35"/>
        <v>6.6731113828682762</v>
      </c>
      <c r="AL98" s="42">
        <f t="shared" si="28"/>
        <v>708.14277987365926</v>
      </c>
      <c r="AM98" s="42">
        <f t="shared" si="29"/>
        <v>13.886653083260653</v>
      </c>
      <c r="AN98" s="46">
        <f t="shared" si="36"/>
        <v>106.11883111851809</v>
      </c>
      <c r="AP98" s="42">
        <f>1/$D101</f>
        <v>9.08375563334783E-2</v>
      </c>
      <c r="AQ98" s="55">
        <f>AP98*$E101</f>
        <v>47625.040734966977</v>
      </c>
      <c r="AR98" s="42"/>
      <c r="AS98" s="42"/>
      <c r="AV98" s="46">
        <f>$E101*AV96</f>
        <v>7733248.0000000494</v>
      </c>
    </row>
    <row r="99" spans="1:48">
      <c r="A99" s="52">
        <v>3.585</v>
      </c>
      <c r="B99" s="39">
        <f t="shared" si="30"/>
        <v>1.4650000000000001</v>
      </c>
      <c r="C99" s="39">
        <f t="shared" si="21"/>
        <v>1.4650000000000001</v>
      </c>
      <c r="D99" s="39">
        <f t="shared" si="22"/>
        <v>7.694216625000001</v>
      </c>
      <c r="E99" s="40">
        <f t="shared" si="23"/>
        <v>397336.00361130427</v>
      </c>
      <c r="F99" s="41">
        <f t="shared" si="31"/>
        <v>18.600000000000012</v>
      </c>
      <c r="G99" s="41">
        <v>93</v>
      </c>
      <c r="H99" s="48">
        <f t="shared" si="24"/>
        <v>93</v>
      </c>
      <c r="I99" s="41">
        <v>1</v>
      </c>
      <c r="K99" s="42">
        <f t="shared" si="25"/>
        <v>134.15220000000002</v>
      </c>
      <c r="L99" s="42">
        <f t="shared" si="32"/>
        <v>12476.154600000002</v>
      </c>
      <c r="M99" s="42">
        <f t="shared" si="26"/>
        <v>3973360.0361130429</v>
      </c>
      <c r="N99" s="42">
        <f t="shared" si="33"/>
        <v>41.391652206528839</v>
      </c>
      <c r="O99" s="46">
        <f t="shared" si="27"/>
        <v>318.47633854369218</v>
      </c>
      <c r="P99" s="41">
        <v>79</v>
      </c>
      <c r="Q99" s="41">
        <v>1</v>
      </c>
      <c r="S99" s="42">
        <f t="shared" si="55"/>
        <v>34.415095422233719</v>
      </c>
      <c r="T99" s="42">
        <f t="shared" si="52"/>
        <v>2718.7925383564639</v>
      </c>
      <c r="U99" s="42">
        <f t="shared" si="49"/>
        <v>835817.68514196505</v>
      </c>
      <c r="W99" s="42">
        <f t="shared" si="34"/>
        <v>39.954994705464259</v>
      </c>
      <c r="X99" s="46">
        <f t="shared" si="53"/>
        <v>307.42238451457013</v>
      </c>
      <c r="Y99" s="41">
        <v>57</v>
      </c>
      <c r="Z99" s="41">
        <v>1</v>
      </c>
      <c r="AB99" s="42">
        <f t="shared" si="20"/>
        <v>1.6745469476317671</v>
      </c>
      <c r="AC99" s="42">
        <f t="shared" si="18"/>
        <v>95.449176015010721</v>
      </c>
      <c r="AD99" s="42">
        <f t="shared" si="16"/>
        <v>39589.45974850146</v>
      </c>
      <c r="AE99" s="42">
        <f t="shared" si="50"/>
        <v>53.906729265961523</v>
      </c>
      <c r="AF99" s="46">
        <f t="shared" si="19"/>
        <v>414.77005251753525</v>
      </c>
      <c r="AG99" s="41">
        <v>29</v>
      </c>
      <c r="AH99" s="41">
        <v>1</v>
      </c>
      <c r="AJ99" s="42">
        <f t="shared" ref="AJ99" si="68">AJ98*AH99</f>
        <v>0.23832540653100986</v>
      </c>
      <c r="AK99" s="42">
        <f t="shared" si="35"/>
        <v>6.9114367893992856</v>
      </c>
      <c r="AL99" s="42">
        <f t="shared" si="28"/>
        <v>816.22820814644751</v>
      </c>
      <c r="AM99" s="42">
        <f t="shared" si="29"/>
        <v>15.348956304884497</v>
      </c>
      <c r="AN99" s="46">
        <f t="shared" si="36"/>
        <v>118.09819477744088</v>
      </c>
      <c r="AO99" s="41" t="s">
        <v>81</v>
      </c>
      <c r="AP99" s="44" t="s">
        <v>82</v>
      </c>
      <c r="AR99" s="42" t="s">
        <v>15</v>
      </c>
      <c r="AS99" s="42" t="s">
        <v>1</v>
      </c>
      <c r="AT99" s="42" t="s">
        <v>83</v>
      </c>
      <c r="AV99" s="47"/>
    </row>
    <row r="100" spans="1:48">
      <c r="A100" s="52">
        <v>3.585</v>
      </c>
      <c r="B100" s="39">
        <f t="shared" si="30"/>
        <v>1.47</v>
      </c>
      <c r="C100" s="39">
        <f t="shared" si="21"/>
        <v>1.47</v>
      </c>
      <c r="D100" s="39">
        <f t="shared" si="22"/>
        <v>7.7468264999999992</v>
      </c>
      <c r="E100" s="40">
        <f t="shared" si="23"/>
        <v>456419.21372940112</v>
      </c>
      <c r="F100" s="41">
        <f t="shared" si="31"/>
        <v>18.800000000000011</v>
      </c>
      <c r="G100" s="41">
        <v>94</v>
      </c>
      <c r="H100" s="48">
        <f t="shared" si="24"/>
        <v>94</v>
      </c>
      <c r="I100" s="41">
        <v>1</v>
      </c>
      <c r="K100" s="42">
        <f t="shared" si="25"/>
        <v>134.15220000000002</v>
      </c>
      <c r="L100" s="42">
        <f t="shared" si="32"/>
        <v>12610.306800000002</v>
      </c>
      <c r="M100" s="42">
        <f t="shared" si="26"/>
        <v>4564192.1372940112</v>
      </c>
      <c r="N100" s="42">
        <f t="shared" si="33"/>
        <v>46.721248132514255</v>
      </c>
      <c r="O100" s="46">
        <f t="shared" si="27"/>
        <v>361.94140314603692</v>
      </c>
      <c r="P100" s="49">
        <v>80</v>
      </c>
      <c r="Q100" s="41">
        <v>10</v>
      </c>
      <c r="R100" s="41" t="s">
        <v>85</v>
      </c>
      <c r="S100" s="42">
        <f t="shared" si="55"/>
        <v>344.15095422233719</v>
      </c>
      <c r="T100" s="42">
        <f t="shared" si="52"/>
        <v>27532.076337786973</v>
      </c>
      <c r="U100" s="42">
        <f t="shared" si="49"/>
        <v>963379.20000000508</v>
      </c>
      <c r="W100" s="42">
        <f t="shared" si="34"/>
        <v>4.5168375455426171</v>
      </c>
      <c r="X100" s="46">
        <f t="shared" si="53"/>
        <v>34.991156794004496</v>
      </c>
      <c r="Y100" s="41">
        <v>58</v>
      </c>
      <c r="Z100" s="41">
        <v>1</v>
      </c>
      <c r="AB100" s="42">
        <f t="shared" si="20"/>
        <v>1.6745469476317671</v>
      </c>
      <c r="AC100" s="42">
        <f t="shared" si="18"/>
        <v>97.123722962642489</v>
      </c>
      <c r="AD100" s="42">
        <f t="shared" si="16"/>
        <v>45631.55666473561</v>
      </c>
      <c r="AE100" s="42">
        <f t="shared" si="50"/>
        <v>60.647951098421046</v>
      </c>
      <c r="AF100" s="46">
        <f t="shared" si="19"/>
        <v>469.82915473995223</v>
      </c>
      <c r="AG100" s="49">
        <v>30</v>
      </c>
      <c r="AH100" s="41">
        <v>1</v>
      </c>
      <c r="AJ100" s="42">
        <f t="shared" ref="AJ100" si="69">AJ99*AH100</f>
        <v>0.23832540653100986</v>
      </c>
      <c r="AK100" s="42">
        <f t="shared" si="35"/>
        <v>7.1497621959302959</v>
      </c>
      <c r="AL100" s="42">
        <f t="shared" si="28"/>
        <v>940.80000000000166</v>
      </c>
      <c r="AM100" s="42">
        <f t="shared" si="29"/>
        <v>16.985638699924447</v>
      </c>
      <c r="AN100" s="46">
        <f t="shared" si="36"/>
        <v>131.58479600000024</v>
      </c>
      <c r="AR100" s="42">
        <f>1*AP98</f>
        <v>9.08375563334783E-2</v>
      </c>
      <c r="AS100" s="42"/>
      <c r="AT100" s="42" t="s">
        <v>77</v>
      </c>
      <c r="AV100" s="46"/>
    </row>
    <row r="101" spans="1:48">
      <c r="A101" s="52">
        <v>5.0599999999999996</v>
      </c>
      <c r="B101" s="39">
        <f t="shared" si="30"/>
        <v>1.4750000000000001</v>
      </c>
      <c r="C101" s="39">
        <f t="shared" si="21"/>
        <v>1.4750000000000001</v>
      </c>
      <c r="D101" s="39">
        <f t="shared" si="22"/>
        <v>11.0086625</v>
      </c>
      <c r="E101" s="40">
        <f t="shared" si="23"/>
        <v>524288.00000000338</v>
      </c>
      <c r="F101" s="41">
        <f t="shared" si="31"/>
        <v>19.000000000000011</v>
      </c>
      <c r="G101" s="41">
        <v>95</v>
      </c>
      <c r="H101" s="48">
        <f t="shared" si="24"/>
        <v>95</v>
      </c>
      <c r="I101" s="41">
        <v>1</v>
      </c>
      <c r="K101" s="42">
        <f t="shared" si="25"/>
        <v>134.15220000000002</v>
      </c>
      <c r="L101" s="42">
        <f t="shared" si="32"/>
        <v>12744.459000000003</v>
      </c>
      <c r="M101" s="42">
        <f t="shared" si="26"/>
        <v>5242880.0000000335</v>
      </c>
      <c r="N101" s="42">
        <f t="shared" si="33"/>
        <v>37.369213345946633</v>
      </c>
      <c r="O101" s="46">
        <f t="shared" si="27"/>
        <v>411.38505761602221</v>
      </c>
      <c r="P101" s="41">
        <v>81</v>
      </c>
      <c r="Q101" s="41">
        <v>1</v>
      </c>
      <c r="S101" s="42">
        <f t="shared" si="55"/>
        <v>344.15095422233719</v>
      </c>
      <c r="T101" s="42">
        <f t="shared" si="52"/>
        <v>27876.227292009313</v>
      </c>
      <c r="U101" s="42">
        <f t="shared" si="49"/>
        <v>1110396.15704802</v>
      </c>
      <c r="W101" s="42">
        <f t="shared" si="34"/>
        <v>3.6183401868458849</v>
      </c>
      <c r="X101" s="46">
        <f t="shared" si="53"/>
        <v>39.833085927173286</v>
      </c>
      <c r="Y101" s="41">
        <v>59</v>
      </c>
      <c r="Z101" s="41">
        <v>1</v>
      </c>
      <c r="AB101" s="42">
        <f t="shared" si="20"/>
        <v>1.6745469476317671</v>
      </c>
      <c r="AC101" s="42">
        <f t="shared" si="18"/>
        <v>98.798269910274257</v>
      </c>
      <c r="AD101" s="42">
        <f t="shared" si="16"/>
        <v>52595.182832098835</v>
      </c>
      <c r="AE101" s="42">
        <f t="shared" si="50"/>
        <v>48.357303095684401</v>
      </c>
      <c r="AF101" s="46">
        <f t="shared" si="19"/>
        <v>532.34922919059477</v>
      </c>
      <c r="AG101" s="41">
        <v>31</v>
      </c>
      <c r="AH101" s="41">
        <v>1</v>
      </c>
      <c r="AJ101" s="42">
        <f t="shared" ref="AJ101" si="70">AJ100*AH101</f>
        <v>0.23832540653100986</v>
      </c>
      <c r="AK101" s="42">
        <f t="shared" si="35"/>
        <v>7.3880876024613062</v>
      </c>
      <c r="AL101" s="42">
        <f t="shared" si="28"/>
        <v>1084.3712471172032</v>
      </c>
      <c r="AM101" s="42">
        <f t="shared" si="29"/>
        <v>13.332494083258799</v>
      </c>
      <c r="AN101" s="46">
        <f t="shared" si="36"/>
        <v>146.77292764584303</v>
      </c>
      <c r="AO101" s="41">
        <v>1</v>
      </c>
      <c r="AP101" s="41">
        <v>1</v>
      </c>
      <c r="AR101" s="42">
        <f>AR100*AP101</f>
        <v>9.08375563334783E-2</v>
      </c>
      <c r="AS101" s="42">
        <f>AO101*AR101</f>
        <v>9.08375563334783E-2</v>
      </c>
      <c r="AT101" s="42">
        <f t="shared" ref="AT101:AT164" si="71">(10+$G101/20)*POWER($F$1,AO101)</f>
        <v>16.943300736206268</v>
      </c>
      <c r="AU101" s="42">
        <f t="shared" ref="AU101:AU134" si="72">AV101/$D101</f>
        <v>16.943300736206268</v>
      </c>
      <c r="AV101" s="46">
        <f>AT101/AS101</f>
        <v>186.52307944089634</v>
      </c>
    </row>
    <row r="102" spans="1:48">
      <c r="A102" s="52">
        <v>5.0599999999999996</v>
      </c>
      <c r="B102" s="39">
        <f t="shared" si="30"/>
        <v>1.48</v>
      </c>
      <c r="C102" s="39">
        <f t="shared" si="21"/>
        <v>1.48</v>
      </c>
      <c r="D102" s="39">
        <f t="shared" si="22"/>
        <v>11.083423999999999</v>
      </c>
      <c r="E102" s="40">
        <f t="shared" si="23"/>
        <v>602248.76314468938</v>
      </c>
      <c r="F102" s="41">
        <f t="shared" si="31"/>
        <v>19.20000000000001</v>
      </c>
      <c r="G102" s="41">
        <v>96</v>
      </c>
      <c r="H102" s="48">
        <f t="shared" si="24"/>
        <v>96</v>
      </c>
      <c r="I102" s="41">
        <v>1</v>
      </c>
      <c r="K102" s="42">
        <f t="shared" si="25"/>
        <v>134.15220000000002</v>
      </c>
      <c r="L102" s="42">
        <f t="shared" si="32"/>
        <v>12878.611200000003</v>
      </c>
      <c r="M102" s="42">
        <f t="shared" si="26"/>
        <v>6022487.6314468943</v>
      </c>
      <c r="N102" s="42">
        <f t="shared" si="33"/>
        <v>42.192274397615357</v>
      </c>
      <c r="O102" s="46">
        <f t="shared" si="27"/>
        <v>467.63486667311554</v>
      </c>
      <c r="P102" s="41">
        <v>82</v>
      </c>
      <c r="Q102" s="41">
        <v>1</v>
      </c>
      <c r="S102" s="42">
        <f t="shared" si="55"/>
        <v>344.15095422233719</v>
      </c>
      <c r="T102" s="42">
        <f t="shared" si="52"/>
        <v>28220.378246231649</v>
      </c>
      <c r="U102" s="42">
        <f t="shared" si="49"/>
        <v>1279834.0025181107</v>
      </c>
      <c r="W102" s="42">
        <f t="shared" si="34"/>
        <v>4.091823254846803</v>
      </c>
      <c r="X102" s="46">
        <f t="shared" si="53"/>
        <v>45.351412066527168</v>
      </c>
      <c r="Y102" s="49">
        <v>60</v>
      </c>
      <c r="Z102" s="41">
        <v>8</v>
      </c>
      <c r="AB102" s="42">
        <f t="shared" si="20"/>
        <v>13.396375581054137</v>
      </c>
      <c r="AC102" s="42">
        <f t="shared" si="18"/>
        <v>803.7825348632482</v>
      </c>
      <c r="AD102" s="42">
        <f t="shared" si="16"/>
        <v>60620.800000000243</v>
      </c>
      <c r="AE102" s="42">
        <f t="shared" si="50"/>
        <v>6.8047026209714954</v>
      </c>
      <c r="AF102" s="46">
        <f t="shared" si="19"/>
        <v>75.419404342138364</v>
      </c>
      <c r="AG102" s="41">
        <v>32</v>
      </c>
      <c r="AH102" s="41">
        <v>1</v>
      </c>
      <c r="AJ102" s="42">
        <f t="shared" ref="AJ102" si="73">AJ101*AH102</f>
        <v>0.23832540653100986</v>
      </c>
      <c r="AK102" s="42">
        <f t="shared" si="35"/>
        <v>7.6264130089923157</v>
      </c>
      <c r="AL102" s="42">
        <f t="shared" si="28"/>
        <v>1249.8378930840881</v>
      </c>
      <c r="AM102" s="42">
        <f t="shared" si="29"/>
        <v>14.786296793299581</v>
      </c>
      <c r="AN102" s="46">
        <f t="shared" si="36"/>
        <v>163.8827967499796</v>
      </c>
      <c r="AO102" s="41">
        <v>2</v>
      </c>
      <c r="AP102" s="41">
        <v>1</v>
      </c>
      <c r="AR102" s="42">
        <f>AR101*AP102</f>
        <v>9.08375563334783E-2</v>
      </c>
      <c r="AS102" s="42">
        <f t="shared" ref="AS102:AS165" si="74">AO102*AR102</f>
        <v>0.1816751126669566</v>
      </c>
      <c r="AT102" s="42">
        <f t="shared" si="71"/>
        <v>19.528717079438838</v>
      </c>
      <c r="AU102" s="42">
        <f t="shared" si="72"/>
        <v>9.6984945891056711</v>
      </c>
      <c r="AV102" s="46">
        <f t="shared" ref="AV102:AV165" si="75">AT102/AS102</f>
        <v>107.49252769276393</v>
      </c>
    </row>
    <row r="103" spans="1:48">
      <c r="A103" s="52">
        <v>5.0599999999999996</v>
      </c>
      <c r="B103" s="39">
        <f t="shared" si="30"/>
        <v>1.4849999999999999</v>
      </c>
      <c r="C103" s="39">
        <f t="shared" si="21"/>
        <v>1.4849999999999999</v>
      </c>
      <c r="D103" s="39">
        <f t="shared" si="22"/>
        <v>11.158438499999997</v>
      </c>
      <c r="E103" s="40">
        <f t="shared" si="23"/>
        <v>691802.16352330381</v>
      </c>
      <c r="F103" s="41">
        <f t="shared" si="31"/>
        <v>19.400000000000009</v>
      </c>
      <c r="G103" s="41">
        <v>97</v>
      </c>
      <c r="H103" s="48">
        <f t="shared" si="24"/>
        <v>97</v>
      </c>
      <c r="I103" s="41">
        <v>1</v>
      </c>
      <c r="K103" s="42">
        <f t="shared" si="25"/>
        <v>134.15220000000002</v>
      </c>
      <c r="L103" s="42">
        <f t="shared" si="32"/>
        <v>13012.763400000002</v>
      </c>
      <c r="M103" s="42">
        <f t="shared" si="26"/>
        <v>6918021.6352330381</v>
      </c>
      <c r="N103" s="42">
        <f t="shared" si="33"/>
        <v>47.644081434926385</v>
      </c>
      <c r="O103" s="46">
        <f t="shared" si="27"/>
        <v>531.63355258061767</v>
      </c>
      <c r="P103" s="41">
        <v>83</v>
      </c>
      <c r="Q103" s="41">
        <v>1</v>
      </c>
      <c r="S103" s="42">
        <f t="shared" si="55"/>
        <v>344.15095422233719</v>
      </c>
      <c r="T103" s="42">
        <f t="shared" si="52"/>
        <v>28564.529200453988</v>
      </c>
      <c r="U103" s="42">
        <f t="shared" si="49"/>
        <v>1475109.913406966</v>
      </c>
      <c r="W103" s="42">
        <f t="shared" si="34"/>
        <v>4.6280057205513661</v>
      </c>
      <c r="X103" s="46">
        <f t="shared" si="53"/>
        <v>51.641317210420588</v>
      </c>
      <c r="Y103" s="41">
        <v>61</v>
      </c>
      <c r="Z103" s="41">
        <v>1</v>
      </c>
      <c r="AB103" s="42">
        <f t="shared" si="20"/>
        <v>13.396375581054137</v>
      </c>
      <c r="AC103" s="42">
        <f t="shared" si="18"/>
        <v>817.17891044430235</v>
      </c>
      <c r="AD103" s="42">
        <f t="shared" si="16"/>
        <v>69870.266661707923</v>
      </c>
      <c r="AE103" s="42">
        <f t="shared" si="50"/>
        <v>7.6625236272839041</v>
      </c>
      <c r="AF103" s="46">
        <f t="shared" si="19"/>
        <v>85.501798649844346</v>
      </c>
      <c r="AG103" s="41">
        <v>33</v>
      </c>
      <c r="AH103" s="41">
        <v>1</v>
      </c>
      <c r="AJ103" s="42">
        <f t="shared" ref="AJ103" si="76">AJ102*AH103</f>
        <v>0.23832540653100986</v>
      </c>
      <c r="AK103" s="42">
        <f t="shared" si="35"/>
        <v>7.8647384155233251</v>
      </c>
      <c r="AL103" s="42">
        <f t="shared" si="28"/>
        <v>1440.5370248114855</v>
      </c>
      <c r="AM103" s="42">
        <f t="shared" si="29"/>
        <v>16.414842441959816</v>
      </c>
      <c r="AN103" s="46">
        <f t="shared" si="36"/>
        <v>183.1640098757984</v>
      </c>
      <c r="AO103" s="41">
        <v>3</v>
      </c>
      <c r="AP103" s="41">
        <v>1</v>
      </c>
      <c r="AR103" s="42">
        <f t="shared" ref="AR103:AR166" si="77">AR102*AP103</f>
        <v>9.08375563334783E-2</v>
      </c>
      <c r="AS103" s="42">
        <f t="shared" si="74"/>
        <v>0.27251266900043492</v>
      </c>
      <c r="AT103" s="42">
        <f t="shared" si="71"/>
        <v>22.508391012679414</v>
      </c>
      <c r="AU103" s="42">
        <f t="shared" si="72"/>
        <v>7.4020894613113031</v>
      </c>
      <c r="AV103" s="46">
        <f t="shared" si="75"/>
        <v>82.595760025540287</v>
      </c>
    </row>
    <row r="104" spans="1:48">
      <c r="A104" s="52">
        <v>5.0599999999999996</v>
      </c>
      <c r="B104" s="39">
        <f t="shared" si="30"/>
        <v>1.49</v>
      </c>
      <c r="C104" s="39">
        <f t="shared" si="21"/>
        <v>1.49</v>
      </c>
      <c r="D104" s="39">
        <f t="shared" si="22"/>
        <v>11.233706</v>
      </c>
      <c r="E104" s="40">
        <f t="shared" si="23"/>
        <v>794672.00722260878</v>
      </c>
      <c r="F104" s="41">
        <f t="shared" si="31"/>
        <v>19.600000000000012</v>
      </c>
      <c r="G104" s="41">
        <v>98</v>
      </c>
      <c r="H104" s="48">
        <f t="shared" si="24"/>
        <v>98</v>
      </c>
      <c r="I104" s="41">
        <v>1</v>
      </c>
      <c r="K104" s="42">
        <f t="shared" si="25"/>
        <v>134.15220000000002</v>
      </c>
      <c r="L104" s="42">
        <f t="shared" si="32"/>
        <v>13146.915600000002</v>
      </c>
      <c r="M104" s="42">
        <f t="shared" si="26"/>
        <v>7946720.0722260876</v>
      </c>
      <c r="N104" s="42">
        <f t="shared" si="33"/>
        <v>53.807273532145274</v>
      </c>
      <c r="O104" s="46">
        <f t="shared" si="27"/>
        <v>604.45509152170155</v>
      </c>
      <c r="P104" s="41">
        <v>84</v>
      </c>
      <c r="Q104" s="41">
        <v>1</v>
      </c>
      <c r="S104" s="42">
        <f t="shared" si="55"/>
        <v>344.15095422233719</v>
      </c>
      <c r="T104" s="42">
        <f t="shared" si="52"/>
        <v>28908.680154676324</v>
      </c>
      <c r="U104" s="42">
        <f t="shared" si="49"/>
        <v>1700161.5711420183</v>
      </c>
      <c r="W104" s="42">
        <f t="shared" si="34"/>
        <v>5.2352675071937389</v>
      </c>
      <c r="X104" s="46">
        <f t="shared" si="53"/>
        <v>58.811456007167344</v>
      </c>
      <c r="Y104" s="41">
        <v>62</v>
      </c>
      <c r="Z104" s="41">
        <v>1</v>
      </c>
      <c r="AB104" s="42">
        <f t="shared" si="20"/>
        <v>13.396375581054137</v>
      </c>
      <c r="AC104" s="42">
        <f t="shared" si="18"/>
        <v>830.57528602535649</v>
      </c>
      <c r="AD104" s="42">
        <f t="shared" si="16"/>
        <v>80530.095597634368</v>
      </c>
      <c r="AE104" s="42">
        <f t="shared" si="50"/>
        <v>8.6309014263694461</v>
      </c>
      <c r="AF104" s="46">
        <f t="shared" si="19"/>
        <v>96.957009138814996</v>
      </c>
      <c r="AG104" s="41">
        <v>34</v>
      </c>
      <c r="AH104" s="41">
        <v>1</v>
      </c>
      <c r="AJ104" s="42">
        <f t="shared" ref="AJ104" si="78">AJ103*AH104</f>
        <v>0.23832540653100986</v>
      </c>
      <c r="AK104" s="42">
        <f t="shared" si="35"/>
        <v>8.1030638220543345</v>
      </c>
      <c r="AL104" s="42">
        <f t="shared" si="28"/>
        <v>1660.3140343183718</v>
      </c>
      <c r="AM104" s="42">
        <f t="shared" si="29"/>
        <v>18.23970986049499</v>
      </c>
      <c r="AN104" s="46">
        <f t="shared" si="36"/>
        <v>204.89953809810171</v>
      </c>
      <c r="AO104" s="41">
        <v>4</v>
      </c>
      <c r="AP104" s="41">
        <v>1</v>
      </c>
      <c r="AR104" s="42">
        <f t="shared" si="77"/>
        <v>9.08375563334783E-2</v>
      </c>
      <c r="AS104" s="42">
        <f t="shared" si="74"/>
        <v>0.3633502253339132</v>
      </c>
      <c r="AT104" s="42">
        <f t="shared" si="71"/>
        <v>25.942406786224506</v>
      </c>
      <c r="AU104" s="42">
        <f t="shared" si="72"/>
        <v>6.3556764069501028</v>
      </c>
      <c r="AV104" s="46">
        <f t="shared" si="75"/>
        <v>71.397800186813811</v>
      </c>
    </row>
    <row r="105" spans="1:48">
      <c r="A105" s="52">
        <v>5.0599999999999996</v>
      </c>
      <c r="B105" s="39">
        <f t="shared" si="30"/>
        <v>1.4950000000000001</v>
      </c>
      <c r="C105" s="39">
        <f t="shared" si="21"/>
        <v>1.4950000000000001</v>
      </c>
      <c r="D105" s="39">
        <f t="shared" si="22"/>
        <v>11.309226500000001</v>
      </c>
      <c r="E105" s="40">
        <f t="shared" si="23"/>
        <v>912838.42745880282</v>
      </c>
      <c r="F105" s="41">
        <f t="shared" si="31"/>
        <v>19.800000000000011</v>
      </c>
      <c r="G105" s="41">
        <v>99</v>
      </c>
      <c r="H105" s="48">
        <f t="shared" si="24"/>
        <v>99</v>
      </c>
      <c r="I105" s="41">
        <v>1</v>
      </c>
      <c r="K105" s="42">
        <f t="shared" si="25"/>
        <v>134.15220000000002</v>
      </c>
      <c r="L105" s="42">
        <f t="shared" si="32"/>
        <v>13281.067800000003</v>
      </c>
      <c r="M105" s="42">
        <f t="shared" si="26"/>
        <v>9128384.274588028</v>
      </c>
      <c r="N105" s="42">
        <f t="shared" si="33"/>
        <v>60.775426913640402</v>
      </c>
      <c r="O105" s="46">
        <f t="shared" si="27"/>
        <v>687.3230686005553</v>
      </c>
      <c r="P105" s="41">
        <v>85</v>
      </c>
      <c r="Q105" s="41">
        <v>1</v>
      </c>
      <c r="S105" s="42">
        <f t="shared" si="55"/>
        <v>344.15095422233719</v>
      </c>
      <c r="T105" s="42">
        <f t="shared" si="52"/>
        <v>29252.831108898663</v>
      </c>
      <c r="U105" s="42">
        <f t="shared" si="49"/>
        <v>1959526.4000000108</v>
      </c>
      <c r="W105" s="42">
        <f t="shared" si="34"/>
        <v>5.9231170221767977</v>
      </c>
      <c r="X105" s="46">
        <f t="shared" si="53"/>
        <v>66.985871989802931</v>
      </c>
      <c r="Y105" s="41">
        <v>63</v>
      </c>
      <c r="Z105" s="41">
        <v>1</v>
      </c>
      <c r="AB105" s="42">
        <f t="shared" si="20"/>
        <v>13.396375581054137</v>
      </c>
      <c r="AC105" s="42">
        <f t="shared" si="18"/>
        <v>843.97166160641063</v>
      </c>
      <c r="AD105" s="42">
        <f t="shared" si="16"/>
        <v>92815.207093577919</v>
      </c>
      <c r="AE105" s="42">
        <f t="shared" si="50"/>
        <v>9.7243005123867921</v>
      </c>
      <c r="AF105" s="46">
        <f t="shared" si="19"/>
        <v>109.9743170486483</v>
      </c>
      <c r="AG105" s="41">
        <v>35</v>
      </c>
      <c r="AH105" s="41">
        <v>1</v>
      </c>
      <c r="AJ105" s="42">
        <f t="shared" ref="AJ105" si="79">AJ104*AH105</f>
        <v>0.23832540653100986</v>
      </c>
      <c r="AK105" s="42">
        <f t="shared" si="35"/>
        <v>8.3413892285853457</v>
      </c>
      <c r="AL105" s="42">
        <f t="shared" si="28"/>
        <v>1913.6000000000047</v>
      </c>
      <c r="AM105" s="42">
        <f t="shared" si="29"/>
        <v>20.285227060274366</v>
      </c>
      <c r="AN105" s="46">
        <f t="shared" si="36"/>
        <v>229.41022742857197</v>
      </c>
      <c r="AO105" s="41">
        <v>5</v>
      </c>
      <c r="AP105" s="41">
        <v>1</v>
      </c>
      <c r="AR105" s="42">
        <f t="shared" si="77"/>
        <v>9.08375563334783E-2</v>
      </c>
      <c r="AS105" s="42">
        <f t="shared" si="74"/>
        <v>0.45418778166739149</v>
      </c>
      <c r="AT105" s="42">
        <f t="shared" si="71"/>
        <v>29.900000000000006</v>
      </c>
      <c r="AU105" s="42">
        <f t="shared" si="72"/>
        <v>5.821070234113713</v>
      </c>
      <c r="AV105" s="46">
        <f t="shared" si="75"/>
        <v>65.831801750000011</v>
      </c>
    </row>
    <row r="106" spans="1:48">
      <c r="A106" s="52">
        <v>5.0599999999999996</v>
      </c>
      <c r="B106" s="39">
        <f t="shared" si="30"/>
        <v>1.5</v>
      </c>
      <c r="C106" s="39">
        <f t="shared" si="21"/>
        <v>1.5</v>
      </c>
      <c r="D106" s="39">
        <f t="shared" si="22"/>
        <v>11.385</v>
      </c>
      <c r="E106" s="40">
        <f t="shared" si="23"/>
        <v>1048576.000000007</v>
      </c>
      <c r="F106" s="41">
        <f t="shared" si="31"/>
        <v>20.000000000000011</v>
      </c>
      <c r="G106" s="49">
        <v>100</v>
      </c>
      <c r="H106" s="48">
        <f t="shared" si="24"/>
        <v>100</v>
      </c>
      <c r="I106" s="41">
        <f>POWER(($B106+0.1)/$B106,2)*POWER(1.1,2)</f>
        <v>1.3767111111111112</v>
      </c>
      <c r="J106" s="41" t="s">
        <v>89</v>
      </c>
      <c r="K106" s="42">
        <f t="shared" si="25"/>
        <v>184.68882432000004</v>
      </c>
      <c r="L106" s="42">
        <f t="shared" si="32"/>
        <v>18468.882432000002</v>
      </c>
      <c r="M106" s="42">
        <f t="shared" si="26"/>
        <v>10485760.000000071</v>
      </c>
      <c r="N106" s="42">
        <f t="shared" si="33"/>
        <v>49.868494993857446</v>
      </c>
      <c r="O106" s="46">
        <f t="shared" si="27"/>
        <v>567.75281550506702</v>
      </c>
      <c r="P106" s="41">
        <v>86</v>
      </c>
      <c r="Q106" s="41">
        <v>1</v>
      </c>
      <c r="S106" s="42">
        <f t="shared" si="55"/>
        <v>344.15095422233719</v>
      </c>
      <c r="T106" s="42">
        <f t="shared" si="52"/>
        <v>29596.982063120999</v>
      </c>
      <c r="U106" s="42">
        <f t="shared" si="49"/>
        <v>2258432.8617925835</v>
      </c>
      <c r="W106" s="42">
        <f t="shared" si="34"/>
        <v>6.7023440902854601</v>
      </c>
      <c r="X106" s="46">
        <f t="shared" si="53"/>
        <v>76.30618746789996</v>
      </c>
      <c r="Y106" s="41">
        <v>64</v>
      </c>
      <c r="Z106" s="41">
        <v>1</v>
      </c>
      <c r="AB106" s="42">
        <f t="shared" si="20"/>
        <v>13.396375581054137</v>
      </c>
      <c r="AC106" s="42">
        <f t="shared" si="18"/>
        <v>857.36803718746478</v>
      </c>
      <c r="AD106" s="42">
        <f t="shared" si="16"/>
        <v>106973.2532178282</v>
      </c>
      <c r="AE106" s="42">
        <f t="shared" si="50"/>
        <v>10.959099744536296</v>
      </c>
      <c r="AF106" s="46">
        <f t="shared" si="19"/>
        <v>124.76935059154572</v>
      </c>
      <c r="AG106" s="41">
        <v>36</v>
      </c>
      <c r="AH106" s="41">
        <v>1</v>
      </c>
      <c r="AJ106" s="42">
        <f t="shared" ref="AJ106" si="80">AJ105*AH106</f>
        <v>0.23832540653100986</v>
      </c>
      <c r="AK106" s="42">
        <f t="shared" si="35"/>
        <v>8.5797146351163551</v>
      </c>
      <c r="AL106" s="42">
        <f t="shared" si="28"/>
        <v>2205.5008415943125</v>
      </c>
      <c r="AM106" s="42">
        <f t="shared" si="29"/>
        <v>22.578825628037368</v>
      </c>
      <c r="AN106" s="46">
        <f t="shared" si="36"/>
        <v>257.05992977520543</v>
      </c>
      <c r="AO106" s="41">
        <v>6</v>
      </c>
      <c r="AP106" s="41">
        <v>1</v>
      </c>
      <c r="AR106" s="42">
        <f t="shared" si="77"/>
        <v>9.08375563334783E-2</v>
      </c>
      <c r="AS106" s="42">
        <f t="shared" si="74"/>
        <v>0.54502533800086983</v>
      </c>
      <c r="AT106" s="42">
        <f t="shared" si="71"/>
        <v>34.460950649911062</v>
      </c>
      <c r="AU106" s="42">
        <f t="shared" si="72"/>
        <v>5.5536374635342778</v>
      </c>
      <c r="AV106" s="46">
        <f t="shared" si="75"/>
        <v>63.228162522337747</v>
      </c>
    </row>
    <row r="107" spans="1:48">
      <c r="A107" s="52">
        <v>5.0599999999999996</v>
      </c>
      <c r="B107" s="39">
        <f t="shared" si="30"/>
        <v>1.5049999999999999</v>
      </c>
      <c r="C107" s="39">
        <f t="shared" si="21"/>
        <v>1.5049999999999999</v>
      </c>
      <c r="D107" s="39">
        <f t="shared" si="22"/>
        <v>11.461026499999997</v>
      </c>
      <c r="E107" s="40">
        <f t="shared" si="23"/>
        <v>1204497.526289379</v>
      </c>
      <c r="F107" s="41">
        <f t="shared" si="31"/>
        <v>20.20000000000001</v>
      </c>
      <c r="G107" s="41">
        <v>101</v>
      </c>
      <c r="H107" s="48">
        <f t="shared" si="24"/>
        <v>101</v>
      </c>
      <c r="I107" s="41">
        <v>8</v>
      </c>
      <c r="K107" s="42">
        <f t="shared" si="25"/>
        <v>1477.5105945600003</v>
      </c>
      <c r="L107" s="42">
        <f t="shared" si="32"/>
        <v>149228.57005056003</v>
      </c>
      <c r="M107" s="42">
        <f t="shared" si="26"/>
        <v>12044975.26289379</v>
      </c>
      <c r="N107" s="42">
        <f t="shared" si="33"/>
        <v>7.042557770855443</v>
      </c>
      <c r="O107" s="46">
        <f t="shared" si="27"/>
        <v>80.714941239555145</v>
      </c>
      <c r="P107" s="41">
        <v>87</v>
      </c>
      <c r="Q107" s="41">
        <v>1</v>
      </c>
      <c r="S107" s="42">
        <f t="shared" si="55"/>
        <v>344.15095422233719</v>
      </c>
      <c r="T107" s="42">
        <f t="shared" si="52"/>
        <v>29941.133017343334</v>
      </c>
      <c r="U107" s="42">
        <f t="shared" si="49"/>
        <v>2602905.6402564286</v>
      </c>
      <c r="W107" s="42">
        <f t="shared" si="34"/>
        <v>7.5851937252561674</v>
      </c>
      <c r="X107" s="46">
        <f t="shared" si="53"/>
        <v>86.934106292794638</v>
      </c>
      <c r="Y107" s="41">
        <v>65</v>
      </c>
      <c r="Z107" s="41">
        <v>1</v>
      </c>
      <c r="AB107" s="42">
        <f t="shared" si="20"/>
        <v>13.396375581054137</v>
      </c>
      <c r="AC107" s="42">
        <f t="shared" si="18"/>
        <v>870.76441276851892</v>
      </c>
      <c r="AD107" s="42">
        <f t="shared" ref="AD107:AD170" si="81">(10+$G107/20)*POWER($F$1,Y107)</f>
        <v>123289.60000000056</v>
      </c>
      <c r="AE107" s="42">
        <f t="shared" si="50"/>
        <v>12.35384804993139</v>
      </c>
      <c r="AF107" s="46">
        <f t="shared" si="19"/>
        <v>141.58777987723695</v>
      </c>
      <c r="AG107" s="41">
        <v>37</v>
      </c>
      <c r="AH107" s="41">
        <v>1</v>
      </c>
      <c r="AJ107" s="42">
        <f t="shared" ref="AJ107" si="82">AJ106*AH107</f>
        <v>0.23832540653100986</v>
      </c>
      <c r="AK107" s="42">
        <f t="shared" si="35"/>
        <v>8.8180400416473645</v>
      </c>
      <c r="AL107" s="42">
        <f t="shared" si="28"/>
        <v>2541.9000393129095</v>
      </c>
      <c r="AM107" s="42">
        <f t="shared" ref="AM107:AM170" si="83">AN107/$D107</f>
        <v>25.151441721492986</v>
      </c>
      <c r="AN107" s="46">
        <f t="shared" si="36"/>
        <v>288.26134008323669</v>
      </c>
      <c r="AO107" s="41">
        <v>7</v>
      </c>
      <c r="AP107" s="41">
        <v>1</v>
      </c>
      <c r="AR107" s="42">
        <f t="shared" si="77"/>
        <v>9.08375563334783E-2</v>
      </c>
      <c r="AS107" s="42">
        <f t="shared" si="74"/>
        <v>0.63586289433434806</v>
      </c>
      <c r="AT107" s="42">
        <f t="shared" si="71"/>
        <v>39.71718811426414</v>
      </c>
      <c r="AU107" s="42">
        <f t="shared" si="72"/>
        <v>5.4499371587570575</v>
      </c>
      <c r="AV107" s="46">
        <f t="shared" si="75"/>
        <v>62.461874199849333</v>
      </c>
    </row>
    <row r="108" spans="1:48">
      <c r="A108" s="52">
        <v>5.0599999999999996</v>
      </c>
      <c r="B108" s="39">
        <f t="shared" si="30"/>
        <v>1.51</v>
      </c>
      <c r="C108" s="39">
        <f t="shared" si="21"/>
        <v>1.51</v>
      </c>
      <c r="D108" s="39">
        <f t="shared" si="22"/>
        <v>11.537305999999999</v>
      </c>
      <c r="E108" s="40">
        <f t="shared" si="23"/>
        <v>1383604.3270466076</v>
      </c>
      <c r="F108" s="41">
        <f t="shared" si="31"/>
        <v>20.400000000000009</v>
      </c>
      <c r="G108" s="41">
        <v>102</v>
      </c>
      <c r="H108" s="48">
        <f t="shared" si="24"/>
        <v>102</v>
      </c>
      <c r="I108" s="41">
        <v>1</v>
      </c>
      <c r="K108" s="42">
        <f t="shared" si="25"/>
        <v>1477.5105945600003</v>
      </c>
      <c r="L108" s="42">
        <f t="shared" si="32"/>
        <v>150706.08064512003</v>
      </c>
      <c r="M108" s="42">
        <f t="shared" si="26"/>
        <v>13836043.270466076</v>
      </c>
      <c r="N108" s="42">
        <f t="shared" si="33"/>
        <v>7.9575014176445471</v>
      </c>
      <c r="O108" s="46">
        <f t="shared" si="27"/>
        <v>91.808128850798937</v>
      </c>
      <c r="P108" s="41">
        <v>88</v>
      </c>
      <c r="Q108" s="41">
        <v>1</v>
      </c>
      <c r="S108" s="42">
        <f t="shared" si="55"/>
        <v>344.15095422233719</v>
      </c>
      <c r="T108" s="42">
        <f t="shared" si="52"/>
        <v>30285.283971565674</v>
      </c>
      <c r="U108" s="42">
        <f t="shared" si="49"/>
        <v>2999886.827265346</v>
      </c>
      <c r="W108" s="42">
        <f t="shared" si="34"/>
        <v>8.5855635925129246</v>
      </c>
      <c r="X108" s="46">
        <f t="shared" si="53"/>
        <v>99.054274349280902</v>
      </c>
      <c r="Y108" s="41">
        <v>66</v>
      </c>
      <c r="Z108" s="41">
        <v>1</v>
      </c>
      <c r="AB108" s="42">
        <f t="shared" si="20"/>
        <v>13.396375581054137</v>
      </c>
      <c r="AC108" s="42">
        <f t="shared" ref="AC108:AC171" si="84">Y108*AB108</f>
        <v>884.16078834957307</v>
      </c>
      <c r="AD108" s="42">
        <f t="shared" si="81"/>
        <v>142093.06755444987</v>
      </c>
      <c r="AE108" s="42">
        <f t="shared" si="50"/>
        <v>13.929554540989619</v>
      </c>
      <c r="AF108" s="46">
        <f t="shared" ref="AF108:AF171" si="85">AD108/AC108</f>
        <v>160.70953318308676</v>
      </c>
      <c r="AG108" s="41">
        <v>38</v>
      </c>
      <c r="AH108" s="41">
        <v>1</v>
      </c>
      <c r="AJ108" s="42">
        <f t="shared" ref="AJ108" si="86">AJ107*AH108</f>
        <v>0.23832540653100986</v>
      </c>
      <c r="AK108" s="42">
        <f t="shared" si="35"/>
        <v>9.0563654481783757</v>
      </c>
      <c r="AL108" s="42">
        <f t="shared" si="28"/>
        <v>2929.5769797513044</v>
      </c>
      <c r="AM108" s="42">
        <f t="shared" si="83"/>
        <v>28.037969810674131</v>
      </c>
      <c r="AN108" s="46">
        <f t="shared" si="36"/>
        <v>323.48263732450948</v>
      </c>
      <c r="AO108" s="41">
        <v>8</v>
      </c>
      <c r="AP108" s="41">
        <v>1</v>
      </c>
      <c r="AR108" s="42">
        <f t="shared" si="77"/>
        <v>9.08375563334783E-2</v>
      </c>
      <c r="AS108" s="42">
        <f t="shared" si="74"/>
        <v>0.7267004506678264</v>
      </c>
      <c r="AT108" s="42">
        <f t="shared" si="71"/>
        <v>45.774640308614046</v>
      </c>
      <c r="AU108" s="42">
        <f t="shared" si="72"/>
        <v>5.4596537334671966</v>
      </c>
      <c r="AV108" s="46">
        <f t="shared" si="75"/>
        <v>62.989695777053484</v>
      </c>
    </row>
    <row r="109" spans="1:48">
      <c r="A109" s="52">
        <v>5.0599999999999996</v>
      </c>
      <c r="B109" s="39">
        <f t="shared" si="30"/>
        <v>1.5150000000000001</v>
      </c>
      <c r="C109" s="39">
        <f t="shared" si="21"/>
        <v>1.5150000000000001</v>
      </c>
      <c r="D109" s="39">
        <f t="shared" si="22"/>
        <v>11.6138385</v>
      </c>
      <c r="E109" s="40">
        <f t="shared" si="23"/>
        <v>1589344.0144452183</v>
      </c>
      <c r="F109" s="41">
        <f t="shared" si="31"/>
        <v>20.600000000000012</v>
      </c>
      <c r="G109" s="41">
        <v>103</v>
      </c>
      <c r="H109" s="48">
        <f t="shared" si="24"/>
        <v>103</v>
      </c>
      <c r="I109" s="41">
        <v>1</v>
      </c>
      <c r="K109" s="42">
        <f t="shared" si="25"/>
        <v>1477.5105945600003</v>
      </c>
      <c r="L109" s="42">
        <f t="shared" si="32"/>
        <v>152183.59123968004</v>
      </c>
      <c r="M109" s="42">
        <f t="shared" si="26"/>
        <v>15893440.144452183</v>
      </c>
      <c r="N109" s="42">
        <f t="shared" si="33"/>
        <v>8.9923727267756188</v>
      </c>
      <c r="O109" s="46">
        <f t="shared" si="27"/>
        <v>104.43596458057667</v>
      </c>
      <c r="P109" s="41">
        <v>89</v>
      </c>
      <c r="Q109" s="41">
        <v>1</v>
      </c>
      <c r="S109" s="42">
        <f t="shared" si="55"/>
        <v>344.15095422233719</v>
      </c>
      <c r="T109" s="42">
        <f t="shared" si="52"/>
        <v>30629.434925788009</v>
      </c>
      <c r="U109" s="42">
        <f t="shared" si="49"/>
        <v>3457375.5440002135</v>
      </c>
      <c r="W109" s="42">
        <f t="shared" si="34"/>
        <v>9.7192284080597577</v>
      </c>
      <c r="X109" s="46">
        <f t="shared" si="53"/>
        <v>112.87754907581812</v>
      </c>
      <c r="Y109" s="41">
        <v>67</v>
      </c>
      <c r="Z109" s="41">
        <v>1</v>
      </c>
      <c r="AB109" s="42">
        <f t="shared" ref="AB109:AB172" si="87">AB108*Z109</f>
        <v>13.396375581054137</v>
      </c>
      <c r="AC109" s="42">
        <f t="shared" si="84"/>
        <v>897.55716393062721</v>
      </c>
      <c r="AD109" s="42">
        <f t="shared" si="81"/>
        <v>163762.54339653172</v>
      </c>
      <c r="AE109" s="42">
        <f t="shared" si="50"/>
        <v>15.710017708842122</v>
      </c>
      <c r="AF109" s="46">
        <f t="shared" si="85"/>
        <v>182.45360850263242</v>
      </c>
      <c r="AG109" s="41">
        <v>39</v>
      </c>
      <c r="AH109" s="41">
        <v>1</v>
      </c>
      <c r="AJ109" s="42">
        <f t="shared" ref="AJ109" si="88">AJ108*AH109</f>
        <v>0.23832540653100986</v>
      </c>
      <c r="AK109" s="42">
        <f t="shared" si="35"/>
        <v>9.2946908547093852</v>
      </c>
      <c r="AL109" s="42">
        <f t="shared" si="28"/>
        <v>3376.3433046876971</v>
      </c>
      <c r="AM109" s="42">
        <f t="shared" si="83"/>
        <v>31.277776137181228</v>
      </c>
      <c r="AN109" s="46">
        <f t="shared" si="36"/>
        <v>363.25504069637662</v>
      </c>
      <c r="AO109" s="41">
        <v>9</v>
      </c>
      <c r="AP109" s="41">
        <v>1</v>
      </c>
      <c r="AR109" s="42">
        <f t="shared" si="77"/>
        <v>9.08375563334783E-2</v>
      </c>
      <c r="AS109" s="42">
        <f t="shared" si="74"/>
        <v>0.81753800700130475</v>
      </c>
      <c r="AT109" s="42">
        <f t="shared" si="71"/>
        <v>52.755364135745154</v>
      </c>
      <c r="AU109" s="42">
        <f t="shared" si="72"/>
        <v>5.5562642296182796</v>
      </c>
      <c r="AV109" s="46">
        <f t="shared" si="75"/>
        <v>64.529555426113618</v>
      </c>
    </row>
    <row r="110" spans="1:48">
      <c r="A110" s="52">
        <v>5.0599999999999996</v>
      </c>
      <c r="B110" s="39">
        <f t="shared" si="30"/>
        <v>1.52</v>
      </c>
      <c r="C110" s="39">
        <f t="shared" si="21"/>
        <v>1.52</v>
      </c>
      <c r="D110" s="39">
        <f t="shared" si="22"/>
        <v>11.690624</v>
      </c>
      <c r="E110" s="40">
        <f t="shared" si="23"/>
        <v>1825676.8549176061</v>
      </c>
      <c r="F110" s="41">
        <f t="shared" si="31"/>
        <v>20.800000000000011</v>
      </c>
      <c r="G110" s="41">
        <v>104</v>
      </c>
      <c r="H110" s="48">
        <f t="shared" si="24"/>
        <v>104</v>
      </c>
      <c r="I110" s="41">
        <v>1</v>
      </c>
      <c r="K110" s="42">
        <f t="shared" si="25"/>
        <v>1477.5105945600003</v>
      </c>
      <c r="L110" s="42">
        <f t="shared" si="32"/>
        <v>153661.10183424002</v>
      </c>
      <c r="M110" s="42">
        <f t="shared" si="26"/>
        <v>18256768.54917606</v>
      </c>
      <c r="N110" s="42">
        <f t="shared" si="33"/>
        <v>10.163008155553031</v>
      </c>
      <c r="O110" s="46">
        <f t="shared" si="27"/>
        <v>118.81190705550399</v>
      </c>
      <c r="P110" s="49">
        <v>90</v>
      </c>
      <c r="Q110" s="41">
        <v>1</v>
      </c>
      <c r="S110" s="42">
        <f t="shared" si="55"/>
        <v>344.15095422233719</v>
      </c>
      <c r="T110" s="42">
        <f t="shared" si="52"/>
        <v>30973.585880010349</v>
      </c>
      <c r="U110" s="42">
        <f t="shared" si="49"/>
        <v>3984588.8000000236</v>
      </c>
      <c r="W110" s="42">
        <f t="shared" si="34"/>
        <v>11.004094964811653</v>
      </c>
      <c r="X110" s="46">
        <f t="shared" si="53"/>
        <v>128.64473669390625</v>
      </c>
      <c r="Y110" s="41">
        <v>68</v>
      </c>
      <c r="Z110" s="41">
        <v>1</v>
      </c>
      <c r="AB110" s="42">
        <f t="shared" si="87"/>
        <v>13.396375581054137</v>
      </c>
      <c r="AC110" s="42">
        <f t="shared" si="84"/>
        <v>910.95353951168136</v>
      </c>
      <c r="AD110" s="42">
        <f t="shared" si="81"/>
        <v>188734.60171536921</v>
      </c>
      <c r="AE110" s="42">
        <f t="shared" si="50"/>
        <v>17.722198989147646</v>
      </c>
      <c r="AF110" s="46">
        <f t="shared" si="85"/>
        <v>207.18356483530522</v>
      </c>
      <c r="AG110" s="49">
        <v>40</v>
      </c>
      <c r="AH110" s="41">
        <v>5</v>
      </c>
      <c r="AJ110" s="42">
        <f t="shared" ref="AJ110" si="89">AJ109*AH110</f>
        <v>1.1916270326550493</v>
      </c>
      <c r="AK110" s="42">
        <f t="shared" si="35"/>
        <v>47.665081306201969</v>
      </c>
      <c r="AL110" s="42">
        <f t="shared" si="28"/>
        <v>3891.2000000000103</v>
      </c>
      <c r="AM110" s="42">
        <f t="shared" si="83"/>
        <v>6.9830559600582669</v>
      </c>
      <c r="AN110" s="46">
        <f t="shared" si="36"/>
        <v>81.636281600000217</v>
      </c>
      <c r="AO110" s="49">
        <v>10</v>
      </c>
      <c r="AP110" s="41">
        <v>1</v>
      </c>
      <c r="AR110" s="42">
        <f t="shared" si="77"/>
        <v>9.08375563334783E-2</v>
      </c>
      <c r="AS110" s="42">
        <f t="shared" si="74"/>
        <v>0.90837556333478298</v>
      </c>
      <c r="AT110" s="42">
        <f t="shared" si="71"/>
        <v>60.80000000000004</v>
      </c>
      <c r="AU110" s="42">
        <f t="shared" si="72"/>
        <v>5.7253289473684239</v>
      </c>
      <c r="AV110" s="46">
        <f t="shared" si="75"/>
        <v>66.932668000000035</v>
      </c>
    </row>
    <row r="111" spans="1:48">
      <c r="A111" s="52">
        <v>5.0599999999999996</v>
      </c>
      <c r="B111" s="39">
        <f t="shared" si="30"/>
        <v>1.5249999999999999</v>
      </c>
      <c r="C111" s="39">
        <f t="shared" si="21"/>
        <v>1.5249999999999999</v>
      </c>
      <c r="D111" s="39">
        <f t="shared" si="22"/>
        <v>11.767662499999998</v>
      </c>
      <c r="E111" s="40">
        <f t="shared" si="23"/>
        <v>2097152.0000000149</v>
      </c>
      <c r="F111" s="41">
        <f t="shared" si="31"/>
        <v>21.000000000000011</v>
      </c>
      <c r="G111" s="41">
        <v>105</v>
      </c>
      <c r="H111" s="48">
        <f t="shared" si="24"/>
        <v>105</v>
      </c>
      <c r="I111" s="41">
        <v>1</v>
      </c>
      <c r="K111" s="42">
        <f t="shared" si="25"/>
        <v>1477.5105945600003</v>
      </c>
      <c r="L111" s="42">
        <f t="shared" si="32"/>
        <v>155138.61242880003</v>
      </c>
      <c r="M111" s="42">
        <f t="shared" si="26"/>
        <v>20971520.000000149</v>
      </c>
      <c r="N111" s="42">
        <f t="shared" si="33"/>
        <v>11.487348637583784</v>
      </c>
      <c r="O111" s="46">
        <f t="shared" si="27"/>
        <v>135.17924178692076</v>
      </c>
      <c r="P111" s="41">
        <v>91</v>
      </c>
      <c r="Q111" s="41">
        <v>1</v>
      </c>
      <c r="S111" s="42">
        <f t="shared" si="55"/>
        <v>344.15095422233719</v>
      </c>
      <c r="T111" s="42">
        <f t="shared" si="52"/>
        <v>31317.736834232684</v>
      </c>
      <c r="U111" s="42">
        <f t="shared" si="49"/>
        <v>4592146.8189782538</v>
      </c>
      <c r="W111" s="42">
        <f t="shared" si="34"/>
        <v>12.460491985542419</v>
      </c>
      <c r="X111" s="46">
        <f t="shared" si="53"/>
        <v>146.63086426981803</v>
      </c>
      <c r="Y111" s="41">
        <v>69</v>
      </c>
      <c r="Z111" s="41">
        <v>1</v>
      </c>
      <c r="AB111" s="42">
        <f t="shared" si="87"/>
        <v>13.396375581054137</v>
      </c>
      <c r="AC111" s="42">
        <f t="shared" si="84"/>
        <v>924.3499150927355</v>
      </c>
      <c r="AD111" s="42">
        <f t="shared" si="81"/>
        <v>217512.28154291739</v>
      </c>
      <c r="AE111" s="42">
        <f t="shared" si="50"/>
        <v>19.996646718469652</v>
      </c>
      <c r="AF111" s="46">
        <f t="shared" si="85"/>
        <v>235.31378971468337</v>
      </c>
      <c r="AG111" s="41">
        <v>41</v>
      </c>
      <c r="AH111" s="41">
        <v>1</v>
      </c>
      <c r="AJ111" s="42">
        <f t="shared" ref="AJ111" si="90">AJ110*AH111</f>
        <v>1.1916270326550493</v>
      </c>
      <c r="AK111" s="42">
        <f t="shared" si="35"/>
        <v>48.856708338857025</v>
      </c>
      <c r="AL111" s="42">
        <f t="shared" si="28"/>
        <v>4484.5183779084373</v>
      </c>
      <c r="AM111" s="42">
        <f t="shared" si="83"/>
        <v>7.8001220882144331</v>
      </c>
      <c r="AN111" s="46">
        <f t="shared" si="36"/>
        <v>91.789204192902659</v>
      </c>
      <c r="AO111" s="41">
        <v>11</v>
      </c>
      <c r="AP111" s="41">
        <v>1</v>
      </c>
      <c r="AR111" s="42">
        <f t="shared" si="77"/>
        <v>9.08375563334783E-2</v>
      </c>
      <c r="AS111" s="42">
        <f t="shared" si="74"/>
        <v>0.99921311966826132</v>
      </c>
      <c r="AT111" s="42">
        <f t="shared" si="71"/>
        <v>70.070599654819176</v>
      </c>
      <c r="AU111" s="42">
        <f t="shared" si="72"/>
        <v>5.9591937015569014</v>
      </c>
      <c r="AV111" s="46">
        <f t="shared" si="75"/>
        <v>70.125780252047335</v>
      </c>
    </row>
    <row r="112" spans="1:48">
      <c r="A112" s="52">
        <v>5.0599999999999996</v>
      </c>
      <c r="B112" s="39">
        <f t="shared" si="30"/>
        <v>1.53</v>
      </c>
      <c r="C112" s="39">
        <f t="shared" si="21"/>
        <v>1.53</v>
      </c>
      <c r="D112" s="39">
        <f t="shared" si="22"/>
        <v>11.844954</v>
      </c>
      <c r="E112" s="40">
        <f t="shared" si="23"/>
        <v>2408995.0525787589</v>
      </c>
      <c r="F112" s="41">
        <f t="shared" si="31"/>
        <v>21.20000000000001</v>
      </c>
      <c r="G112" s="41">
        <v>106</v>
      </c>
      <c r="H112" s="48">
        <f t="shared" si="24"/>
        <v>106</v>
      </c>
      <c r="I112" s="41">
        <v>1</v>
      </c>
      <c r="K112" s="42">
        <f t="shared" si="25"/>
        <v>1477.5105945600003</v>
      </c>
      <c r="L112" s="42">
        <f t="shared" si="32"/>
        <v>156616.12302336004</v>
      </c>
      <c r="M112" s="42">
        <f t="shared" si="26"/>
        <v>24089950.525787588</v>
      </c>
      <c r="N112" s="42">
        <f t="shared" si="33"/>
        <v>12.985720787184068</v>
      </c>
      <c r="O112" s="46">
        <f t="shared" si="27"/>
        <v>153.81526538103907</v>
      </c>
      <c r="P112" s="41">
        <v>92</v>
      </c>
      <c r="Q112" s="41">
        <v>1</v>
      </c>
      <c r="S112" s="42">
        <f t="shared" si="55"/>
        <v>344.15095422233719</v>
      </c>
      <c r="T112" s="42">
        <f t="shared" si="52"/>
        <v>31661.88778845502</v>
      </c>
      <c r="U112" s="42">
        <f t="shared" si="49"/>
        <v>5292286.5509532718</v>
      </c>
      <c r="W112" s="42">
        <f t="shared" si="34"/>
        <v>14.111499579659229</v>
      </c>
      <c r="X112" s="46">
        <f t="shared" si="53"/>
        <v>167.1500633920829</v>
      </c>
      <c r="Y112" s="49">
        <v>70</v>
      </c>
      <c r="Z112" s="41">
        <v>1</v>
      </c>
      <c r="AB112" s="42">
        <f t="shared" si="87"/>
        <v>13.396375581054137</v>
      </c>
      <c r="AC112" s="42">
        <f t="shared" si="84"/>
        <v>937.74629067378964</v>
      </c>
      <c r="AD112" s="42">
        <f t="shared" si="81"/>
        <v>250675.20000000118</v>
      </c>
      <c r="AE112" s="42">
        <f t="shared" si="50"/>
        <v>22.567977319972705</v>
      </c>
      <c r="AF112" s="46">
        <f t="shared" si="85"/>
        <v>267.31665322811995</v>
      </c>
      <c r="AG112" s="41">
        <v>42</v>
      </c>
      <c r="AH112" s="41">
        <v>1</v>
      </c>
      <c r="AJ112" s="42">
        <f t="shared" ref="AJ112" si="91">AJ111*AH112</f>
        <v>1.1916270326550493</v>
      </c>
      <c r="AK112" s="42">
        <f t="shared" si="35"/>
        <v>50.048335371512074</v>
      </c>
      <c r="AL112" s="42">
        <f t="shared" si="28"/>
        <v>5168.2485849152872</v>
      </c>
      <c r="AM112" s="42">
        <f t="shared" si="83"/>
        <v>8.7180705400643461</v>
      </c>
      <c r="AN112" s="46">
        <f t="shared" si="36"/>
        <v>103.26514451581734</v>
      </c>
      <c r="AO112" s="41">
        <v>12</v>
      </c>
      <c r="AP112" s="41">
        <v>1</v>
      </c>
      <c r="AR112" s="42">
        <f t="shared" si="77"/>
        <v>9.08375563334783E-2</v>
      </c>
      <c r="AS112" s="42">
        <f t="shared" si="74"/>
        <v>1.0900506760017397</v>
      </c>
      <c r="AT112" s="42">
        <f t="shared" si="71"/>
        <v>80.753884139301192</v>
      </c>
      <c r="AU112" s="42">
        <f t="shared" si="72"/>
        <v>6.2543668809918955</v>
      </c>
      <c r="AV112" s="46">
        <f t="shared" si="75"/>
        <v>74.082688004472473</v>
      </c>
    </row>
    <row r="113" spans="1:48">
      <c r="A113" s="52">
        <v>5.0599999999999996</v>
      </c>
      <c r="B113" s="39">
        <f t="shared" si="30"/>
        <v>1.5350000000000001</v>
      </c>
      <c r="C113" s="39">
        <f t="shared" si="21"/>
        <v>1.5350000000000001</v>
      </c>
      <c r="D113" s="39">
        <f t="shared" si="22"/>
        <v>11.922498500000001</v>
      </c>
      <c r="E113" s="40">
        <f t="shared" si="23"/>
        <v>2767208.6540932166</v>
      </c>
      <c r="F113" s="41">
        <f t="shared" si="31"/>
        <v>21.400000000000013</v>
      </c>
      <c r="G113" s="41">
        <v>107</v>
      </c>
      <c r="H113" s="48">
        <f t="shared" si="24"/>
        <v>107</v>
      </c>
      <c r="I113" s="41">
        <v>1</v>
      </c>
      <c r="K113" s="42">
        <f t="shared" si="25"/>
        <v>1477.5105945600003</v>
      </c>
      <c r="L113" s="42">
        <f t="shared" si="32"/>
        <v>158093.63361792004</v>
      </c>
      <c r="M113" s="42">
        <f t="shared" si="26"/>
        <v>27672086.540932167</v>
      </c>
      <c r="N113" s="42">
        <f t="shared" si="33"/>
        <v>14.681155862051845</v>
      </c>
      <c r="O113" s="46">
        <f t="shared" si="27"/>
        <v>175.03605874357936</v>
      </c>
      <c r="P113" s="41">
        <v>93</v>
      </c>
      <c r="Q113" s="41">
        <v>1</v>
      </c>
      <c r="S113" s="42">
        <f t="shared" si="55"/>
        <v>344.15095422233719</v>
      </c>
      <c r="T113" s="42">
        <f t="shared" si="52"/>
        <v>32006.03874267736</v>
      </c>
      <c r="U113" s="42">
        <f t="shared" si="49"/>
        <v>6099107.6554335207</v>
      </c>
      <c r="W113" s="42">
        <f t="shared" si="34"/>
        <v>15.983323738896958</v>
      </c>
      <c r="X113" s="46">
        <f t="shared" si="53"/>
        <v>190.56115330201339</v>
      </c>
      <c r="Y113" s="41">
        <v>71</v>
      </c>
      <c r="Z113" s="41">
        <v>1</v>
      </c>
      <c r="AB113" s="42">
        <f t="shared" si="87"/>
        <v>13.396375581054137</v>
      </c>
      <c r="AC113" s="42">
        <f t="shared" si="84"/>
        <v>951.14266625484379</v>
      </c>
      <c r="AD113" s="42">
        <f t="shared" si="81"/>
        <v>288891.20357096766</v>
      </c>
      <c r="AE113" s="42">
        <f t="shared" si="50"/>
        <v>25.475421490205537</v>
      </c>
      <c r="AF113" s="46">
        <f t="shared" si="85"/>
        <v>303.73067450384332</v>
      </c>
      <c r="AG113" s="41">
        <v>43</v>
      </c>
      <c r="AH113" s="41">
        <v>1</v>
      </c>
      <c r="AJ113" s="42">
        <f t="shared" ref="AJ113" si="92">AJ112*AH113</f>
        <v>1.1916270326550493</v>
      </c>
      <c r="AK113" s="42">
        <f t="shared" si="35"/>
        <v>51.239962404167123</v>
      </c>
      <c r="AL113" s="42">
        <f t="shared" si="28"/>
        <v>5956.1598197592775</v>
      </c>
      <c r="AM113" s="42">
        <f t="shared" si="83"/>
        <v>9.7496777985696976</v>
      </c>
      <c r="AN113" s="46">
        <f t="shared" si="36"/>
        <v>116.24051892893054</v>
      </c>
      <c r="AO113" s="41">
        <v>13</v>
      </c>
      <c r="AP113" s="41">
        <v>1</v>
      </c>
      <c r="AR113" s="42">
        <f t="shared" si="77"/>
        <v>9.08375563334783E-2</v>
      </c>
      <c r="AS113" s="42">
        <f t="shared" si="74"/>
        <v>1.1808882323352179</v>
      </c>
      <c r="AT113" s="42">
        <f t="shared" si="71"/>
        <v>93.064997183738512</v>
      </c>
      <c r="AU113" s="42">
        <f t="shared" si="72"/>
        <v>6.610134512681908</v>
      </c>
      <c r="AV113" s="46">
        <f t="shared" si="75"/>
        <v>78.809318812248293</v>
      </c>
    </row>
    <row r="114" spans="1:48">
      <c r="A114" s="52">
        <v>5.0599999999999996</v>
      </c>
      <c r="B114" s="39">
        <f t="shared" si="30"/>
        <v>1.54</v>
      </c>
      <c r="C114" s="39">
        <f t="shared" si="21"/>
        <v>1.54</v>
      </c>
      <c r="D114" s="39">
        <f t="shared" si="22"/>
        <v>12.000296000000001</v>
      </c>
      <c r="E114" s="40">
        <f t="shared" si="23"/>
        <v>3178688.0288904374</v>
      </c>
      <c r="F114" s="41">
        <f t="shared" si="31"/>
        <v>21.600000000000012</v>
      </c>
      <c r="G114" s="41">
        <v>108</v>
      </c>
      <c r="H114" s="48">
        <f t="shared" si="24"/>
        <v>108</v>
      </c>
      <c r="I114" s="41">
        <v>1</v>
      </c>
      <c r="K114" s="42">
        <f t="shared" si="25"/>
        <v>1477.5105945600003</v>
      </c>
      <c r="L114" s="42">
        <f t="shared" si="32"/>
        <v>159571.14421248002</v>
      </c>
      <c r="M114" s="42">
        <f t="shared" si="26"/>
        <v>31786880.288904376</v>
      </c>
      <c r="N114" s="42">
        <f t="shared" si="33"/>
        <v>16.599751576188591</v>
      </c>
      <c r="O114" s="46">
        <f t="shared" si="27"/>
        <v>199.20193244072968</v>
      </c>
      <c r="P114" s="41">
        <v>94</v>
      </c>
      <c r="Q114" s="41">
        <v>1</v>
      </c>
      <c r="S114" s="42">
        <f t="shared" si="55"/>
        <v>344.15095422233719</v>
      </c>
      <c r="T114" s="42">
        <f t="shared" si="52"/>
        <v>32350.189696899695</v>
      </c>
      <c r="U114" s="42">
        <f t="shared" si="49"/>
        <v>7028855.891432777</v>
      </c>
      <c r="W114" s="42">
        <f t="shared" si="34"/>
        <v>18.10572205582671</v>
      </c>
      <c r="X114" s="46">
        <f t="shared" si="53"/>
        <v>217.27402396364906</v>
      </c>
      <c r="Y114" s="41">
        <v>72</v>
      </c>
      <c r="Z114" s="41">
        <v>1</v>
      </c>
      <c r="AB114" s="42">
        <f t="shared" si="87"/>
        <v>13.396375581054137</v>
      </c>
      <c r="AC114" s="42">
        <f t="shared" si="84"/>
        <v>964.53904183589793</v>
      </c>
      <c r="AD114" s="42">
        <f t="shared" si="81"/>
        <v>332929.79119558935</v>
      </c>
      <c r="AE114" s="42">
        <f t="shared" si="50"/>
        <v>28.763444219625178</v>
      </c>
      <c r="AF114" s="46">
        <f t="shared" si="85"/>
        <v>345.16984461499118</v>
      </c>
      <c r="AG114" s="41">
        <v>44</v>
      </c>
      <c r="AH114" s="41">
        <v>1</v>
      </c>
      <c r="AJ114" s="42">
        <f t="shared" ref="AJ114" si="93">AJ113*AH114</f>
        <v>1.1916270326550493</v>
      </c>
      <c r="AK114" s="42">
        <f t="shared" si="35"/>
        <v>52.431589436822172</v>
      </c>
      <c r="AL114" s="42">
        <f t="shared" si="28"/>
        <v>6864.1170814772995</v>
      </c>
      <c r="AM114" s="42">
        <f t="shared" si="83"/>
        <v>10.909370738284256</v>
      </c>
      <c r="AN114" s="46">
        <f t="shared" si="36"/>
        <v>130.91567803314962</v>
      </c>
      <c r="AO114" s="41">
        <v>14</v>
      </c>
      <c r="AP114" s="41">
        <v>1</v>
      </c>
      <c r="AR114" s="42">
        <f t="shared" si="77"/>
        <v>9.08375563334783E-2</v>
      </c>
      <c r="AS114" s="42">
        <f t="shared" si="74"/>
        <v>1.2717257886686961</v>
      </c>
      <c r="AT114" s="42">
        <f t="shared" si="71"/>
        <v>107.25182939808258</v>
      </c>
      <c r="AU114" s="42">
        <f t="shared" si="72"/>
        <v>7.0277980306906551</v>
      </c>
      <c r="AV114" s="46">
        <f t="shared" si="75"/>
        <v>84.335656596504947</v>
      </c>
    </row>
    <row r="115" spans="1:48">
      <c r="A115" s="52">
        <v>5.0599999999999996</v>
      </c>
      <c r="B115" s="39">
        <f t="shared" si="30"/>
        <v>1.5449999999999999</v>
      </c>
      <c r="C115" s="39">
        <f t="shared" si="21"/>
        <v>1.5449999999999999</v>
      </c>
      <c r="D115" s="39">
        <f t="shared" si="22"/>
        <v>12.078346499999999</v>
      </c>
      <c r="E115" s="40">
        <f t="shared" si="23"/>
        <v>3651353.7098352131</v>
      </c>
      <c r="F115" s="41">
        <f t="shared" si="31"/>
        <v>21.800000000000011</v>
      </c>
      <c r="G115" s="41">
        <v>109</v>
      </c>
      <c r="H115" s="48">
        <f t="shared" si="24"/>
        <v>109</v>
      </c>
      <c r="I115" s="41">
        <v>1</v>
      </c>
      <c r="K115" s="42">
        <f t="shared" si="25"/>
        <v>1477.5105945600003</v>
      </c>
      <c r="L115" s="42">
        <f t="shared" si="32"/>
        <v>161048.65480704003</v>
      </c>
      <c r="M115" s="42">
        <f t="shared" si="26"/>
        <v>36513537.098352134</v>
      </c>
      <c r="N115" s="42">
        <f t="shared" si="33"/>
        <v>18.771082544434996</v>
      </c>
      <c r="O115" s="46">
        <f t="shared" si="27"/>
        <v>226.72363915178752</v>
      </c>
      <c r="P115" s="41">
        <v>95</v>
      </c>
      <c r="Q115" s="41">
        <v>1</v>
      </c>
      <c r="S115" s="42">
        <f t="shared" si="55"/>
        <v>344.15095422233719</v>
      </c>
      <c r="T115" s="42">
        <f t="shared" si="52"/>
        <v>32694.340651122035</v>
      </c>
      <c r="U115" s="42">
        <f t="shared" si="49"/>
        <v>8100249.6000000518</v>
      </c>
      <c r="W115" s="42">
        <f t="shared" si="34"/>
        <v>20.512487701396488</v>
      </c>
      <c r="X115" s="46">
        <f t="shared" si="53"/>
        <v>247.7569340344553</v>
      </c>
      <c r="Y115" s="41">
        <v>73</v>
      </c>
      <c r="Z115" s="41">
        <v>1</v>
      </c>
      <c r="AB115" s="42">
        <f t="shared" si="87"/>
        <v>13.396375581054137</v>
      </c>
      <c r="AC115" s="42">
        <f t="shared" si="84"/>
        <v>977.93541741695196</v>
      </c>
      <c r="AD115" s="42">
        <f t="shared" si="81"/>
        <v>383677.57848716516</v>
      </c>
      <c r="AE115" s="42">
        <f t="shared" si="50"/>
        <v>32.482448685876697</v>
      </c>
      <c r="AF115" s="46">
        <f t="shared" si="85"/>
        <v>392.33427039648836</v>
      </c>
      <c r="AG115" s="41">
        <v>45</v>
      </c>
      <c r="AH115" s="41">
        <v>1</v>
      </c>
      <c r="AJ115" s="42">
        <f t="shared" ref="AJ115" si="94">AJ114*AH115</f>
        <v>1.1916270326550493</v>
      </c>
      <c r="AK115" s="42">
        <f t="shared" ref="AK115:AK178" si="95">AG115*AJ115</f>
        <v>53.623216469477221</v>
      </c>
      <c r="AL115" s="42">
        <f t="shared" si="28"/>
        <v>7910.4000000000224</v>
      </c>
      <c r="AM115" s="42">
        <f t="shared" si="83"/>
        <v>12.213442714751318</v>
      </c>
      <c r="AN115" s="46">
        <f t="shared" ref="AN115:AN178" si="96">AL115/AK115</f>
        <v>147.51819306666707</v>
      </c>
      <c r="AO115" s="41">
        <v>15</v>
      </c>
      <c r="AP115" s="41">
        <v>1</v>
      </c>
      <c r="AR115" s="42">
        <f t="shared" si="77"/>
        <v>9.08375563334783E-2</v>
      </c>
      <c r="AS115" s="42">
        <f t="shared" si="74"/>
        <v>1.3625633450021746</v>
      </c>
      <c r="AT115" s="42">
        <f t="shared" si="71"/>
        <v>123.60000000000011</v>
      </c>
      <c r="AU115" s="42">
        <f t="shared" si="72"/>
        <v>7.5102481121898661</v>
      </c>
      <c r="AV115" s="46">
        <f t="shared" si="75"/>
        <v>90.711379000000065</v>
      </c>
    </row>
    <row r="116" spans="1:48">
      <c r="A116" s="52">
        <v>5.0599999999999996</v>
      </c>
      <c r="B116" s="39">
        <f t="shared" si="30"/>
        <v>1.55</v>
      </c>
      <c r="C116" s="39">
        <f t="shared" si="21"/>
        <v>1.55</v>
      </c>
      <c r="D116" s="39">
        <f t="shared" si="22"/>
        <v>12.156650000000001</v>
      </c>
      <c r="E116" s="40">
        <f t="shared" si="23"/>
        <v>4194304.0000000307</v>
      </c>
      <c r="F116" s="41">
        <f t="shared" si="31"/>
        <v>22.000000000000011</v>
      </c>
      <c r="G116" s="49">
        <v>110</v>
      </c>
      <c r="H116" s="48">
        <f t="shared" si="24"/>
        <v>110</v>
      </c>
      <c r="I116" s="41">
        <v>1</v>
      </c>
      <c r="K116" s="42">
        <f t="shared" si="25"/>
        <v>1477.5105945600003</v>
      </c>
      <c r="L116" s="42">
        <f t="shared" si="32"/>
        <v>162526.16540160004</v>
      </c>
      <c r="M116" s="42">
        <f t="shared" si="26"/>
        <v>41943040.000000305</v>
      </c>
      <c r="N116" s="42">
        <f t="shared" si="33"/>
        <v>21.2286659230308</v>
      </c>
      <c r="O116" s="46">
        <f t="shared" si="27"/>
        <v>258.0694615932124</v>
      </c>
      <c r="P116" s="41">
        <v>96</v>
      </c>
      <c r="Q116" s="41">
        <v>1</v>
      </c>
      <c r="S116" s="42">
        <f t="shared" si="55"/>
        <v>344.15095422233719</v>
      </c>
      <c r="T116" s="42">
        <f t="shared" si="52"/>
        <v>33038.491605344374</v>
      </c>
      <c r="U116" s="42">
        <f t="shared" si="49"/>
        <v>9334855.8287426848</v>
      </c>
      <c r="W116" s="42">
        <f t="shared" si="34"/>
        <v>23.241999667925398</v>
      </c>
      <c r="X116" s="46">
        <f t="shared" si="53"/>
        <v>282.54485526308531</v>
      </c>
      <c r="Y116" s="41">
        <v>74</v>
      </c>
      <c r="Z116" s="41">
        <v>1</v>
      </c>
      <c r="AB116" s="42">
        <f t="shared" si="87"/>
        <v>13.396375581054137</v>
      </c>
      <c r="AC116" s="42">
        <f t="shared" si="84"/>
        <v>991.33179299800611</v>
      </c>
      <c r="AD116" s="42">
        <f t="shared" si="81"/>
        <v>442156.11330035684</v>
      </c>
      <c r="AE116" s="42">
        <f t="shared" si="50"/>
        <v>36.689575430705666</v>
      </c>
      <c r="AF116" s="46">
        <f t="shared" si="85"/>
        <v>446.02232715968807</v>
      </c>
      <c r="AG116" s="41">
        <v>46</v>
      </c>
      <c r="AH116" s="41">
        <v>1</v>
      </c>
      <c r="AJ116" s="42">
        <f t="shared" ref="AJ116" si="97">AJ115*AH116</f>
        <v>1.1916270326550493</v>
      </c>
      <c r="AK116" s="42">
        <f t="shared" si="95"/>
        <v>54.81484350213227</v>
      </c>
      <c r="AL116" s="42">
        <f t="shared" si="28"/>
        <v>9116.0701452564972</v>
      </c>
      <c r="AM116" s="42">
        <f t="shared" si="83"/>
        <v>13.680298276735131</v>
      </c>
      <c r="AN116" s="46">
        <f t="shared" si="96"/>
        <v>166.30659804587214</v>
      </c>
      <c r="AO116" s="41">
        <v>16</v>
      </c>
      <c r="AP116" s="41">
        <v>1</v>
      </c>
      <c r="AR116" s="42">
        <f t="shared" si="77"/>
        <v>9.08375563334783E-2</v>
      </c>
      <c r="AS116" s="42">
        <f t="shared" si="74"/>
        <v>1.4534009013356528</v>
      </c>
      <c r="AT116" s="42">
        <f t="shared" si="71"/>
        <v>142.43859601963248</v>
      </c>
      <c r="AU116" s="42">
        <f t="shared" si="72"/>
        <v>8.0617318019046014</v>
      </c>
      <c r="AV116" s="46">
        <f t="shared" si="75"/>
        <v>98.003651909623585</v>
      </c>
    </row>
    <row r="117" spans="1:48">
      <c r="A117" s="52">
        <v>5.0599999999999996</v>
      </c>
      <c r="B117" s="39">
        <f t="shared" si="30"/>
        <v>1.5550000000000002</v>
      </c>
      <c r="C117" s="39">
        <f t="shared" si="21"/>
        <v>1.5550000000000002</v>
      </c>
      <c r="D117" s="39">
        <f t="shared" si="22"/>
        <v>12.235206500000002</v>
      </c>
      <c r="E117" s="40">
        <f t="shared" si="23"/>
        <v>4817990.1051575188</v>
      </c>
      <c r="F117" s="41">
        <f t="shared" si="31"/>
        <v>22.20000000000001</v>
      </c>
      <c r="G117" s="41">
        <v>111</v>
      </c>
      <c r="H117" s="48">
        <f t="shared" si="24"/>
        <v>111</v>
      </c>
      <c r="I117" s="41">
        <v>1</v>
      </c>
      <c r="K117" s="42">
        <f t="shared" si="25"/>
        <v>1477.5105945600003</v>
      </c>
      <c r="L117" s="42">
        <f t="shared" si="32"/>
        <v>164003.67599616005</v>
      </c>
      <c r="M117" s="42">
        <f t="shared" si="26"/>
        <v>48179901.051575184</v>
      </c>
      <c r="N117" s="42">
        <f t="shared" si="33"/>
        <v>24.010489700085504</v>
      </c>
      <c r="O117" s="46">
        <f t="shared" si="27"/>
        <v>293.77329964666927</v>
      </c>
      <c r="P117" s="41">
        <v>97</v>
      </c>
      <c r="Q117" s="41">
        <v>1</v>
      </c>
      <c r="S117" s="42">
        <f t="shared" si="55"/>
        <v>344.15095422233719</v>
      </c>
      <c r="T117" s="42">
        <f t="shared" si="52"/>
        <v>33382.64255956671</v>
      </c>
      <c r="U117" s="42">
        <f t="shared" si="49"/>
        <v>10757523.642787375</v>
      </c>
      <c r="W117" s="42">
        <f t="shared" si="34"/>
        <v>26.337848388408968</v>
      </c>
      <c r="X117" s="46">
        <f t="shared" si="53"/>
        <v>322.24901379787599</v>
      </c>
      <c r="Y117" s="41">
        <v>75</v>
      </c>
      <c r="Z117" s="41">
        <v>1</v>
      </c>
      <c r="AB117" s="42">
        <f t="shared" si="87"/>
        <v>13.396375581054137</v>
      </c>
      <c r="AC117" s="42">
        <f t="shared" si="84"/>
        <v>1004.7281685790603</v>
      </c>
      <c r="AD117" s="42">
        <f t="shared" si="81"/>
        <v>509542.40000000253</v>
      </c>
      <c r="AE117" s="42">
        <f t="shared" si="50"/>
        <v>41.449609791538293</v>
      </c>
      <c r="AF117" s="46">
        <f t="shared" si="85"/>
        <v>507.14453514389305</v>
      </c>
      <c r="AG117" s="41">
        <v>47</v>
      </c>
      <c r="AH117" s="41">
        <v>1</v>
      </c>
      <c r="AJ117" s="42">
        <f t="shared" ref="AJ117" si="98">AJ116*AH117</f>
        <v>1.1916270326550493</v>
      </c>
      <c r="AK117" s="42">
        <f t="shared" si="95"/>
        <v>56.006470534787319</v>
      </c>
      <c r="AL117" s="42">
        <f t="shared" si="28"/>
        <v>10505.394182409507</v>
      </c>
      <c r="AM117" s="42">
        <f t="shared" si="83"/>
        <v>15.330730325088185</v>
      </c>
      <c r="AN117" s="46">
        <f t="shared" si="96"/>
        <v>187.5746513232661</v>
      </c>
      <c r="AO117" s="41">
        <v>17</v>
      </c>
      <c r="AP117" s="41">
        <v>1</v>
      </c>
      <c r="AR117" s="42">
        <f t="shared" si="77"/>
        <v>9.08375563334783E-2</v>
      </c>
      <c r="AS117" s="42">
        <f t="shared" si="74"/>
        <v>1.544238457669131</v>
      </c>
      <c r="AT117" s="42">
        <f t="shared" si="71"/>
        <v>164.14678410014824</v>
      </c>
      <c r="AU117" s="42">
        <f t="shared" si="72"/>
        <v>8.6877379182909955</v>
      </c>
      <c r="AV117" s="46">
        <f t="shared" si="75"/>
        <v>106.29626744817048</v>
      </c>
    </row>
    <row r="118" spans="1:48">
      <c r="A118" s="52">
        <v>5.0599999999999996</v>
      </c>
      <c r="B118" s="39">
        <f t="shared" si="30"/>
        <v>1.56</v>
      </c>
      <c r="C118" s="39">
        <f t="shared" si="21"/>
        <v>1.56</v>
      </c>
      <c r="D118" s="39">
        <f t="shared" si="22"/>
        <v>12.314015999999999</v>
      </c>
      <c r="E118" s="40">
        <f t="shared" si="23"/>
        <v>5534417.3081864351</v>
      </c>
      <c r="F118" s="41">
        <f t="shared" si="31"/>
        <v>22.400000000000013</v>
      </c>
      <c r="G118" s="41">
        <v>112</v>
      </c>
      <c r="H118" s="48">
        <f t="shared" si="24"/>
        <v>112</v>
      </c>
      <c r="I118" s="41">
        <v>1</v>
      </c>
      <c r="K118" s="42">
        <f t="shared" si="25"/>
        <v>1477.5105945600003</v>
      </c>
      <c r="L118" s="42">
        <f t="shared" si="32"/>
        <v>165481.18659072003</v>
      </c>
      <c r="M118" s="42">
        <f t="shared" si="26"/>
        <v>55344173.08186435</v>
      </c>
      <c r="N118" s="42">
        <f t="shared" si="33"/>
        <v>27.159612100267061</v>
      </c>
      <c r="O118" s="46">
        <f t="shared" si="27"/>
        <v>334.44389795648215</v>
      </c>
      <c r="P118" s="41">
        <v>98</v>
      </c>
      <c r="Q118" s="41">
        <v>1</v>
      </c>
      <c r="S118" s="42">
        <f t="shared" si="55"/>
        <v>344.15095422233719</v>
      </c>
      <c r="T118" s="42">
        <f t="shared" si="52"/>
        <v>33726.793513789045</v>
      </c>
      <c r="U118" s="42">
        <f t="shared" si="49"/>
        <v>12396883.312672697</v>
      </c>
      <c r="W118" s="42">
        <f t="shared" si="34"/>
        <v>29.849547100290899</v>
      </c>
      <c r="X118" s="46">
        <f t="shared" si="53"/>
        <v>367.56780058573571</v>
      </c>
      <c r="Y118" s="41">
        <v>76</v>
      </c>
      <c r="Z118" s="41">
        <v>1</v>
      </c>
      <c r="AB118" s="42">
        <f t="shared" si="87"/>
        <v>13.396375581054137</v>
      </c>
      <c r="AC118" s="42">
        <f t="shared" si="84"/>
        <v>1018.1245441601144</v>
      </c>
      <c r="AD118" s="42">
        <f t="shared" si="81"/>
        <v>587192.54406607139</v>
      </c>
      <c r="AE118" s="42">
        <f t="shared" si="50"/>
        <v>46.836012333165534</v>
      </c>
      <c r="AF118" s="46">
        <f t="shared" si="85"/>
        <v>576.73940524679767</v>
      </c>
      <c r="AG118" s="41">
        <v>48</v>
      </c>
      <c r="AH118" s="41">
        <v>1</v>
      </c>
      <c r="AJ118" s="42">
        <f t="shared" ref="AJ118" si="99">AJ117*AH118</f>
        <v>1.1916270326550493</v>
      </c>
      <c r="AK118" s="42">
        <f t="shared" si="95"/>
        <v>57.198097567442368</v>
      </c>
      <c r="AL118" s="42">
        <f t="shared" si="28"/>
        <v>12106.331360031889</v>
      </c>
      <c r="AM118" s="42">
        <f t="shared" si="83"/>
        <v>17.188234057013705</v>
      </c>
      <c r="AN118" s="46">
        <f t="shared" si="96"/>
        <v>211.65618918981167</v>
      </c>
      <c r="AO118" s="41">
        <v>18</v>
      </c>
      <c r="AP118" s="41">
        <v>1</v>
      </c>
      <c r="AR118" s="42">
        <f t="shared" si="77"/>
        <v>9.08375563334783E-2</v>
      </c>
      <c r="AS118" s="42">
        <f t="shared" si="74"/>
        <v>1.6350760140026095</v>
      </c>
      <c r="AT118" s="42">
        <f t="shared" si="71"/>
        <v>189.16142750049789</v>
      </c>
      <c r="AU118" s="42">
        <f t="shared" si="72"/>
        <v>9.3949597008951233</v>
      </c>
      <c r="AV118" s="46">
        <f t="shared" si="75"/>
        <v>115.68968407617776</v>
      </c>
    </row>
    <row r="119" spans="1:48">
      <c r="A119" s="52">
        <v>5.0599999999999996</v>
      </c>
      <c r="B119" s="39">
        <f t="shared" si="30"/>
        <v>1.5649999999999999</v>
      </c>
      <c r="C119" s="39">
        <f t="shared" si="21"/>
        <v>1.5649999999999999</v>
      </c>
      <c r="D119" s="39">
        <f t="shared" si="22"/>
        <v>12.393078499999998</v>
      </c>
      <c r="E119" s="40">
        <f t="shared" si="23"/>
        <v>6357376.0577808768</v>
      </c>
      <c r="F119" s="41">
        <f t="shared" si="31"/>
        <v>22.600000000000012</v>
      </c>
      <c r="G119" s="41">
        <v>113</v>
      </c>
      <c r="H119" s="48">
        <f t="shared" si="24"/>
        <v>113</v>
      </c>
      <c r="I119" s="41">
        <v>1</v>
      </c>
      <c r="K119" s="42">
        <f t="shared" si="25"/>
        <v>1477.5105945600003</v>
      </c>
      <c r="L119" s="42">
        <f t="shared" si="32"/>
        <v>166958.69718528003</v>
      </c>
      <c r="M119" s="42">
        <f t="shared" si="26"/>
        <v>63573760.577808768</v>
      </c>
      <c r="N119" s="42">
        <f t="shared" si="33"/>
        <v>30.724841715876703</v>
      </c>
      <c r="O119" s="46">
        <f t="shared" si="27"/>
        <v>380.77537528493463</v>
      </c>
      <c r="P119" s="41">
        <v>99</v>
      </c>
      <c r="Q119" s="41">
        <v>1</v>
      </c>
      <c r="S119" s="42">
        <f t="shared" si="55"/>
        <v>344.15095422233719</v>
      </c>
      <c r="T119" s="42">
        <f t="shared" si="52"/>
        <v>34070.944468011381</v>
      </c>
      <c r="U119" s="42">
        <f t="shared" si="49"/>
        <v>14285921.389730265</v>
      </c>
      <c r="W119" s="42">
        <f t="shared" si="34"/>
        <v>33.833340753238161</v>
      </c>
      <c r="X119" s="46">
        <f t="shared" si="53"/>
        <v>419.29924787212957</v>
      </c>
      <c r="Y119" s="41">
        <v>77</v>
      </c>
      <c r="Z119" s="41">
        <v>1</v>
      </c>
      <c r="AB119" s="42">
        <f t="shared" si="87"/>
        <v>13.396375581054137</v>
      </c>
      <c r="AC119" s="42">
        <f t="shared" si="84"/>
        <v>1031.5209197411687</v>
      </c>
      <c r="AD119" s="42">
        <f t="shared" si="81"/>
        <v>676668.99119623052</v>
      </c>
      <c r="AE119" s="42">
        <f t="shared" si="50"/>
        <v>52.932089043144124</v>
      </c>
      <c r="AF119" s="46">
        <f t="shared" si="85"/>
        <v>655.99153468067493</v>
      </c>
      <c r="AG119" s="41">
        <v>49</v>
      </c>
      <c r="AH119" s="41">
        <v>1</v>
      </c>
      <c r="AJ119" s="42">
        <f t="shared" ref="AJ119" si="100">AJ118*AH119</f>
        <v>1.1916270326550493</v>
      </c>
      <c r="AK119" s="42">
        <f t="shared" si="95"/>
        <v>58.389724600097416</v>
      </c>
      <c r="AL119" s="42">
        <f t="shared" si="28"/>
        <v>13951.095107158413</v>
      </c>
      <c r="AM119" s="42">
        <f t="shared" si="83"/>
        <v>19.279362619186067</v>
      </c>
      <c r="AN119" s="46">
        <f t="shared" si="96"/>
        <v>238.93065436953847</v>
      </c>
      <c r="AO119" s="41">
        <v>19</v>
      </c>
      <c r="AP119" s="41">
        <v>1</v>
      </c>
      <c r="AR119" s="42">
        <f t="shared" si="77"/>
        <v>9.08375563334783E-2</v>
      </c>
      <c r="AS119" s="42">
        <f t="shared" si="74"/>
        <v>1.7259135703360877</v>
      </c>
      <c r="AT119" s="42">
        <f t="shared" si="71"/>
        <v>217.98586104934975</v>
      </c>
      <c r="AU119" s="42">
        <f t="shared" si="72"/>
        <v>10.191311622107994</v>
      </c>
      <c r="AV119" s="46">
        <f t="shared" si="75"/>
        <v>126.30172495074669</v>
      </c>
    </row>
    <row r="120" spans="1:48">
      <c r="A120" s="52">
        <v>5.0599999999999996</v>
      </c>
      <c r="B120" s="39">
        <f t="shared" si="30"/>
        <v>1.57</v>
      </c>
      <c r="C120" s="39">
        <f t="shared" si="21"/>
        <v>1.57</v>
      </c>
      <c r="D120" s="39">
        <f t="shared" si="22"/>
        <v>12.472394</v>
      </c>
      <c r="E120" s="40">
        <f t="shared" si="23"/>
        <v>7302707.4196704291</v>
      </c>
      <c r="F120" s="41">
        <f t="shared" si="31"/>
        <v>22.800000000000011</v>
      </c>
      <c r="G120" s="41">
        <v>114</v>
      </c>
      <c r="H120" s="48">
        <f t="shared" si="24"/>
        <v>114</v>
      </c>
      <c r="I120" s="41">
        <v>1</v>
      </c>
      <c r="K120" s="42">
        <f t="shared" si="25"/>
        <v>1477.5105945600003</v>
      </c>
      <c r="L120" s="42">
        <f t="shared" si="32"/>
        <v>168436.20777984004</v>
      </c>
      <c r="M120" s="42">
        <f t="shared" si="26"/>
        <v>73027074.196704298</v>
      </c>
      <c r="N120" s="42">
        <f t="shared" si="33"/>
        <v>34.761509280534959</v>
      </c>
      <c r="O120" s="46">
        <f t="shared" si="27"/>
        <v>433.55923978148854</v>
      </c>
      <c r="P120" s="49">
        <v>100</v>
      </c>
      <c r="Q120" s="41">
        <f>POWER(($B120+0.1)/$B120,2)*POWER(1.1,2)</f>
        <v>1.3690490486429472</v>
      </c>
      <c r="R120" s="41" t="s">
        <v>91</v>
      </c>
      <c r="S120" s="42">
        <f t="shared" si="55"/>
        <v>471.1595364676532</v>
      </c>
      <c r="T120" s="42">
        <f t="shared" si="52"/>
        <v>47115.953646765323</v>
      </c>
      <c r="U120" s="42">
        <f t="shared" si="49"/>
        <v>16462643.200000109</v>
      </c>
      <c r="W120" s="42">
        <f t="shared" si="34"/>
        <v>28.014427918497308</v>
      </c>
      <c r="X120" s="46">
        <f t="shared" si="53"/>
        <v>349.4069826840983</v>
      </c>
      <c r="Y120" s="41">
        <v>78</v>
      </c>
      <c r="Z120" s="41">
        <v>1</v>
      </c>
      <c r="AB120" s="42">
        <f t="shared" si="87"/>
        <v>13.396375581054137</v>
      </c>
      <c r="AC120" s="42">
        <f t="shared" si="84"/>
        <v>1044.9172953222228</v>
      </c>
      <c r="AD120" s="42">
        <f t="shared" si="81"/>
        <v>779771.90708718367</v>
      </c>
      <c r="AE120" s="42">
        <f t="shared" si="50"/>
        <v>59.832320350099678</v>
      </c>
      <c r="AF120" s="46">
        <f t="shared" si="85"/>
        <v>746.25227334066108</v>
      </c>
      <c r="AG120" s="49">
        <v>50</v>
      </c>
      <c r="AH120" s="41">
        <f>POWER(($B120+0.05)/$B120,2)*POWER(1.05,2)</f>
        <v>1.1738411294575846</v>
      </c>
      <c r="AI120" s="41" t="s">
        <v>87</v>
      </c>
      <c r="AJ120" s="42">
        <f t="shared" ref="AJ120" si="101">AJ119*AH120</f>
        <v>1.398780821903993</v>
      </c>
      <c r="AK120" s="42">
        <f t="shared" si="95"/>
        <v>69.939041095199656</v>
      </c>
      <c r="AL120" s="42">
        <f t="shared" si="28"/>
        <v>16076.800000000052</v>
      </c>
      <c r="AM120" s="42">
        <f t="shared" si="83"/>
        <v>18.430202788298541</v>
      </c>
      <c r="AN120" s="46">
        <f t="shared" si="96"/>
        <v>229.86875067555798</v>
      </c>
      <c r="AO120" s="49">
        <v>20</v>
      </c>
      <c r="AP120" s="41">
        <v>1.75</v>
      </c>
      <c r="AR120" s="42">
        <f t="shared" si="77"/>
        <v>0.15896572358358702</v>
      </c>
      <c r="AS120" s="42">
        <f t="shared" si="74"/>
        <v>3.1793144716717405</v>
      </c>
      <c r="AT120" s="42">
        <f t="shared" si="71"/>
        <v>251.20000000000033</v>
      </c>
      <c r="AU120" s="42">
        <f t="shared" si="72"/>
        <v>6.3348498635122921</v>
      </c>
      <c r="AV120" s="46">
        <f t="shared" si="75"/>
        <v>79.01074342857153</v>
      </c>
    </row>
    <row r="121" spans="1:48">
      <c r="A121" s="52">
        <v>5.0599999999999996</v>
      </c>
      <c r="B121" s="39">
        <f t="shared" si="30"/>
        <v>1.5750000000000002</v>
      </c>
      <c r="C121" s="39">
        <f t="shared" si="21"/>
        <v>1.5750000000000002</v>
      </c>
      <c r="D121" s="39">
        <f t="shared" si="22"/>
        <v>12.551962500000002</v>
      </c>
      <c r="E121" s="40">
        <f t="shared" si="23"/>
        <v>8388608.0000000652</v>
      </c>
      <c r="F121" s="41">
        <f t="shared" si="31"/>
        <v>23.000000000000011</v>
      </c>
      <c r="G121" s="41">
        <v>115</v>
      </c>
      <c r="H121" s="48">
        <f t="shared" si="24"/>
        <v>115</v>
      </c>
      <c r="I121" s="41">
        <v>1</v>
      </c>
      <c r="K121" s="42">
        <f t="shared" si="25"/>
        <v>1477.5105945600003</v>
      </c>
      <c r="L121" s="42">
        <f t="shared" si="32"/>
        <v>169913.71837440002</v>
      </c>
      <c r="M121" s="42">
        <f t="shared" si="26"/>
        <v>83886080.000000656</v>
      </c>
      <c r="N121" s="42">
        <f t="shared" si="33"/>
        <v>39.33234348327516</v>
      </c>
      <c r="O121" s="46">
        <f t="shared" si="27"/>
        <v>493.69810043918926</v>
      </c>
      <c r="P121" s="41">
        <v>101</v>
      </c>
      <c r="Q121" s="41">
        <v>6</v>
      </c>
      <c r="S121" s="42">
        <f t="shared" si="55"/>
        <v>2826.9572188059192</v>
      </c>
      <c r="T121" s="42">
        <f t="shared" si="52"/>
        <v>285522.67909939785</v>
      </c>
      <c r="U121" s="42">
        <f t="shared" si="49"/>
        <v>18970836.03905772</v>
      </c>
      <c r="W121" s="42">
        <f t="shared" si="34"/>
        <v>5.2933940811852445</v>
      </c>
      <c r="X121" s="46">
        <f t="shared" si="53"/>
        <v>66.442484004759152</v>
      </c>
      <c r="Y121" s="41">
        <v>79</v>
      </c>
      <c r="Z121" s="41">
        <v>1</v>
      </c>
      <c r="AB121" s="42">
        <f t="shared" si="87"/>
        <v>13.396375581054137</v>
      </c>
      <c r="AC121" s="42">
        <f t="shared" si="84"/>
        <v>1058.3136709032769</v>
      </c>
      <c r="AD121" s="42">
        <f t="shared" si="81"/>
        <v>898575.32702975767</v>
      </c>
      <c r="AE121" s="42">
        <f t="shared" si="50"/>
        <v>67.643870635353665</v>
      </c>
      <c r="AF121" s="46">
        <f t="shared" si="85"/>
        <v>849.06332756981055</v>
      </c>
      <c r="AG121" s="41">
        <v>51</v>
      </c>
      <c r="AH121" s="41">
        <v>1</v>
      </c>
      <c r="AJ121" s="42">
        <f t="shared" ref="AJ121" si="102">AJ120*AH121</f>
        <v>1.398780821903993</v>
      </c>
      <c r="AK121" s="42">
        <f t="shared" si="95"/>
        <v>71.337821917103639</v>
      </c>
      <c r="AL121" s="42">
        <f t="shared" si="28"/>
        <v>18526.207069392243</v>
      </c>
      <c r="AM121" s="42">
        <f t="shared" si="83"/>
        <v>20.689740112999115</v>
      </c>
      <c r="AN121" s="46">
        <f t="shared" si="96"/>
        <v>259.69684203311067</v>
      </c>
      <c r="AO121" s="41">
        <v>21</v>
      </c>
      <c r="AP121" s="41">
        <v>1</v>
      </c>
      <c r="AR121" s="42">
        <f t="shared" si="77"/>
        <v>0.15896572358358702</v>
      </c>
      <c r="AS121" s="42">
        <f t="shared" si="74"/>
        <v>3.3382801952553272</v>
      </c>
      <c r="AT121" s="42">
        <f t="shared" si="71"/>
        <v>289.47198545925318</v>
      </c>
      <c r="AU121" s="42">
        <f t="shared" si="72"/>
        <v>6.9083148234440062</v>
      </c>
      <c r="AV121" s="46">
        <f t="shared" si="75"/>
        <v>86.712908602063294</v>
      </c>
    </row>
    <row r="122" spans="1:48">
      <c r="A122" s="52">
        <v>5.0599999999999996</v>
      </c>
      <c r="B122" s="39">
        <f t="shared" si="30"/>
        <v>1.58</v>
      </c>
      <c r="C122" s="39">
        <f t="shared" si="21"/>
        <v>1.58</v>
      </c>
      <c r="D122" s="39">
        <f t="shared" si="22"/>
        <v>12.631784</v>
      </c>
      <c r="E122" s="40">
        <f t="shared" si="23"/>
        <v>9635980.2103150431</v>
      </c>
      <c r="F122" s="41">
        <f t="shared" si="31"/>
        <v>23.200000000000014</v>
      </c>
      <c r="G122" s="41">
        <v>116</v>
      </c>
      <c r="H122" s="48">
        <f t="shared" si="24"/>
        <v>116</v>
      </c>
      <c r="I122" s="41">
        <v>1</v>
      </c>
      <c r="K122" s="42">
        <f t="shared" si="25"/>
        <v>1477.5105945600003</v>
      </c>
      <c r="L122" s="42">
        <f t="shared" si="32"/>
        <v>171391.22896896003</v>
      </c>
      <c r="M122" s="42">
        <f t="shared" si="26"/>
        <v>96359802.103150427</v>
      </c>
      <c r="N122" s="42">
        <f t="shared" si="33"/>
        <v>44.508464904168711</v>
      </c>
      <c r="O122" s="46">
        <f t="shared" si="27"/>
        <v>562.22131484103988</v>
      </c>
      <c r="P122" s="41">
        <v>102</v>
      </c>
      <c r="Q122" s="41">
        <v>1</v>
      </c>
      <c r="S122" s="42">
        <f t="shared" si="55"/>
        <v>2826.9572188059192</v>
      </c>
      <c r="T122" s="42">
        <f t="shared" si="52"/>
        <v>288349.63631820376</v>
      </c>
      <c r="U122" s="42">
        <f t="shared" si="49"/>
        <v>21860948.3673364</v>
      </c>
      <c r="W122" s="42">
        <f t="shared" si="34"/>
        <v>6.0018467184938089</v>
      </c>
      <c r="X122" s="46">
        <f t="shared" si="53"/>
        <v>75.814031349122601</v>
      </c>
      <c r="Y122" s="49">
        <v>80</v>
      </c>
      <c r="Z122" s="41">
        <v>16</v>
      </c>
      <c r="AB122" s="42">
        <f t="shared" si="87"/>
        <v>214.34200929686619</v>
      </c>
      <c r="AC122" s="42">
        <f t="shared" si="84"/>
        <v>17147.360743749297</v>
      </c>
      <c r="AD122" s="42">
        <f t="shared" si="81"/>
        <v>1035468.8000000055</v>
      </c>
      <c r="AE122" s="42">
        <f t="shared" si="50"/>
        <v>4.7805189299230175</v>
      </c>
      <c r="AF122" s="46">
        <f t="shared" si="85"/>
        <v>60.386482530698693</v>
      </c>
      <c r="AG122" s="41">
        <v>52</v>
      </c>
      <c r="AH122" s="41">
        <v>1</v>
      </c>
      <c r="AJ122" s="42">
        <f t="shared" ref="AJ122" si="103">AJ121*AH122</f>
        <v>1.398780821903993</v>
      </c>
      <c r="AK122" s="42">
        <f t="shared" si="95"/>
        <v>72.736602739007637</v>
      </c>
      <c r="AL122" s="42">
        <f t="shared" si="28"/>
        <v>21348.582389976887</v>
      </c>
      <c r="AM122" s="42">
        <f t="shared" si="83"/>
        <v>23.235463395085493</v>
      </c>
      <c r="AN122" s="46">
        <f t="shared" si="96"/>
        <v>293.50535474662661</v>
      </c>
      <c r="AO122" s="41">
        <v>22</v>
      </c>
      <c r="AP122" s="41">
        <v>1</v>
      </c>
      <c r="AR122" s="42">
        <f t="shared" si="77"/>
        <v>0.15896572358358702</v>
      </c>
      <c r="AS122" s="42">
        <f t="shared" si="74"/>
        <v>3.4972459188389142</v>
      </c>
      <c r="AT122" s="42">
        <f t="shared" si="71"/>
        <v>333.57159984338813</v>
      </c>
      <c r="AU122" s="42">
        <f t="shared" si="72"/>
        <v>7.5508910692100137</v>
      </c>
      <c r="AV122" s="46">
        <f t="shared" si="75"/>
        <v>95.381224993789942</v>
      </c>
    </row>
    <row r="123" spans="1:48">
      <c r="A123" s="52">
        <v>5.0599999999999996</v>
      </c>
      <c r="B123" s="39">
        <f t="shared" si="30"/>
        <v>1.585</v>
      </c>
      <c r="C123" s="39">
        <f t="shared" si="21"/>
        <v>1.585</v>
      </c>
      <c r="D123" s="39">
        <f t="shared" si="22"/>
        <v>12.711858499999998</v>
      </c>
      <c r="E123" s="40">
        <f t="shared" si="23"/>
        <v>11068834.616372872</v>
      </c>
      <c r="F123" s="41">
        <f t="shared" si="31"/>
        <v>23.400000000000013</v>
      </c>
      <c r="G123" s="41">
        <v>117</v>
      </c>
      <c r="H123" s="48">
        <f t="shared" si="24"/>
        <v>117</v>
      </c>
      <c r="I123" s="41">
        <v>1</v>
      </c>
      <c r="K123" s="42">
        <f t="shared" si="25"/>
        <v>1477.5105945600003</v>
      </c>
      <c r="L123" s="42">
        <f t="shared" si="32"/>
        <v>172868.73956352004</v>
      </c>
      <c r="M123" s="42">
        <f t="shared" si="26"/>
        <v>110688346.16372871</v>
      </c>
      <c r="N123" s="42">
        <f t="shared" si="33"/>
        <v>50.370514065246667</v>
      </c>
      <c r="O123" s="46">
        <f t="shared" si="27"/>
        <v>640.30284736967531</v>
      </c>
      <c r="P123" s="41">
        <v>103</v>
      </c>
      <c r="Q123" s="41">
        <v>1</v>
      </c>
      <c r="S123" s="42">
        <f t="shared" si="55"/>
        <v>2826.9572188059192</v>
      </c>
      <c r="T123" s="42">
        <f t="shared" si="52"/>
        <v>291176.59353700967</v>
      </c>
      <c r="U123" s="42">
        <f t="shared" si="49"/>
        <v>25191102.628956709</v>
      </c>
      <c r="W123" s="42">
        <f t="shared" si="34"/>
        <v>6.8058389248806206</v>
      </c>
      <c r="X123" s="46">
        <f t="shared" si="53"/>
        <v>86.514861386874571</v>
      </c>
      <c r="Y123" s="41">
        <v>81</v>
      </c>
      <c r="Z123" s="41">
        <v>1</v>
      </c>
      <c r="AB123" s="42">
        <f t="shared" si="87"/>
        <v>214.34200929686619</v>
      </c>
      <c r="AC123" s="42">
        <f t="shared" si="84"/>
        <v>17361.70275304616</v>
      </c>
      <c r="AD123" s="42">
        <f t="shared" si="81"/>
        <v>1193205.3619804147</v>
      </c>
      <c r="AE123" s="42">
        <f t="shared" si="50"/>
        <v>5.406470403688231</v>
      </c>
      <c r="AF123" s="46">
        <f t="shared" si="85"/>
        <v>68.726286756122661</v>
      </c>
      <c r="AG123" s="41">
        <v>53</v>
      </c>
      <c r="AH123" s="41">
        <v>1</v>
      </c>
      <c r="AJ123" s="42">
        <f t="shared" ref="AJ123" si="104">AJ122*AH123</f>
        <v>1.398780821903993</v>
      </c>
      <c r="AK123" s="42">
        <f t="shared" si="95"/>
        <v>74.135383560911635</v>
      </c>
      <c r="AL123" s="42">
        <f t="shared" si="28"/>
        <v>24600.686161090449</v>
      </c>
      <c r="AM123" s="42">
        <f t="shared" si="83"/>
        <v>26.104334857378291</v>
      </c>
      <c r="AN123" s="46">
        <f t="shared" si="96"/>
        <v>331.83461094361047</v>
      </c>
      <c r="AO123" s="41">
        <v>23</v>
      </c>
      <c r="AP123" s="41">
        <v>1</v>
      </c>
      <c r="AR123" s="42">
        <f t="shared" si="77"/>
        <v>0.15896572358358702</v>
      </c>
      <c r="AS123" s="42">
        <f t="shared" si="74"/>
        <v>3.6562116424225013</v>
      </c>
      <c r="AT123" s="42">
        <f t="shared" si="71"/>
        <v>384.38572126703752</v>
      </c>
      <c r="AU123" s="42">
        <f t="shared" si="72"/>
        <v>8.2704067527835949</v>
      </c>
      <c r="AV123" s="46">
        <f t="shared" si="75"/>
        <v>105.13224037882954</v>
      </c>
    </row>
    <row r="124" spans="1:48">
      <c r="A124" s="52">
        <v>5.0599999999999996</v>
      </c>
      <c r="B124" s="39">
        <f t="shared" si="30"/>
        <v>1.5899999999999999</v>
      </c>
      <c r="C124" s="39">
        <f t="shared" si="21"/>
        <v>1.5899999999999999</v>
      </c>
      <c r="D124" s="39">
        <f t="shared" si="22"/>
        <v>12.792185999999997</v>
      </c>
      <c r="E124" s="40">
        <f t="shared" si="23"/>
        <v>12714752.115561755</v>
      </c>
      <c r="F124" s="41">
        <f t="shared" si="31"/>
        <v>23.600000000000016</v>
      </c>
      <c r="G124" s="41">
        <v>118</v>
      </c>
      <c r="H124" s="48">
        <f t="shared" si="24"/>
        <v>118</v>
      </c>
      <c r="I124" s="41">
        <v>1</v>
      </c>
      <c r="K124" s="42">
        <f t="shared" si="25"/>
        <v>1477.5105945600003</v>
      </c>
      <c r="L124" s="42">
        <f t="shared" si="32"/>
        <v>174346.25015808005</v>
      </c>
      <c r="M124" s="42">
        <f t="shared" si="26"/>
        <v>127147521.15561755</v>
      </c>
      <c r="N124" s="42">
        <f t="shared" si="33"/>
        <v>57.009931763769792</v>
      </c>
      <c r="O124" s="46">
        <f t="shared" si="27"/>
        <v>729.28165096945111</v>
      </c>
      <c r="P124" s="41">
        <v>104</v>
      </c>
      <c r="Q124" s="41">
        <v>1</v>
      </c>
      <c r="S124" s="42">
        <f t="shared" si="55"/>
        <v>2826.9572188059192</v>
      </c>
      <c r="T124" s="42">
        <f t="shared" si="52"/>
        <v>294003.55075581558</v>
      </c>
      <c r="U124" s="42">
        <f t="shared" si="49"/>
        <v>29028261.993189938</v>
      </c>
      <c r="W124" s="42">
        <f t="shared" si="34"/>
        <v>7.718336221504682</v>
      </c>
      <c r="X124" s="46">
        <f t="shared" si="53"/>
        <v>98.734392556025071</v>
      </c>
      <c r="Y124" s="41">
        <v>82</v>
      </c>
      <c r="Z124" s="41">
        <v>1</v>
      </c>
      <c r="AB124" s="42">
        <f t="shared" si="87"/>
        <v>214.34200929686619</v>
      </c>
      <c r="AC124" s="42">
        <f t="shared" si="84"/>
        <v>17576.044762343026</v>
      </c>
      <c r="AD124" s="42">
        <f t="shared" si="81"/>
        <v>1374956.8000025647</v>
      </c>
      <c r="AE124" s="42">
        <f t="shared" si="50"/>
        <v>6.1153756233165417</v>
      </c>
      <c r="AF124" s="46">
        <f t="shared" si="85"/>
        <v>78.229022433331124</v>
      </c>
      <c r="AG124" s="41">
        <v>54</v>
      </c>
      <c r="AH124" s="41">
        <v>1</v>
      </c>
      <c r="AJ124" s="42">
        <f t="shared" ref="AJ124" si="105">AJ123*AH124</f>
        <v>1.398780821903993</v>
      </c>
      <c r="AK124" s="42">
        <f t="shared" si="95"/>
        <v>75.534164382815618</v>
      </c>
      <c r="AL124" s="42">
        <f t="shared" si="28"/>
        <v>28347.912102724447</v>
      </c>
      <c r="AM124" s="42">
        <f t="shared" si="83"/>
        <v>29.338160689324138</v>
      </c>
      <c r="AN124" s="46">
        <f t="shared" si="96"/>
        <v>375.29920843572251</v>
      </c>
      <c r="AO124" s="41">
        <v>24</v>
      </c>
      <c r="AP124" s="41">
        <v>1</v>
      </c>
      <c r="AR124" s="42">
        <f t="shared" si="77"/>
        <v>0.15896572358358702</v>
      </c>
      <c r="AS124" s="42">
        <f t="shared" si="74"/>
        <v>3.8151773660060884</v>
      </c>
      <c r="AT124" s="42">
        <f t="shared" si="71"/>
        <v>442.93612660506864</v>
      </c>
      <c r="AU124" s="42">
        <f t="shared" si="72"/>
        <v>9.0757307901581719</v>
      </c>
      <c r="AV124" s="46">
        <f t="shared" si="75"/>
        <v>116.09843635363028</v>
      </c>
    </row>
    <row r="125" spans="1:48">
      <c r="A125" s="52">
        <v>5.0599999999999996</v>
      </c>
      <c r="B125" s="39">
        <f t="shared" si="30"/>
        <v>1.595</v>
      </c>
      <c r="C125" s="39">
        <f t="shared" si="21"/>
        <v>1.595</v>
      </c>
      <c r="D125" s="39">
        <f t="shared" si="22"/>
        <v>12.872766499999997</v>
      </c>
      <c r="E125" s="40">
        <f t="shared" si="23"/>
        <v>14605414.839340866</v>
      </c>
      <c r="F125" s="41">
        <f t="shared" si="31"/>
        <v>23.800000000000011</v>
      </c>
      <c r="G125" s="41">
        <v>119</v>
      </c>
      <c r="H125" s="48">
        <f t="shared" si="24"/>
        <v>119</v>
      </c>
      <c r="I125" s="41">
        <v>1</v>
      </c>
      <c r="K125" s="42">
        <f t="shared" si="25"/>
        <v>1477.5105945600003</v>
      </c>
      <c r="L125" s="42">
        <f t="shared" si="32"/>
        <v>175823.76075264002</v>
      </c>
      <c r="M125" s="42">
        <f t="shared" si="26"/>
        <v>146054148.39340866</v>
      </c>
      <c r="N125" s="42">
        <f t="shared" si="33"/>
        <v>64.530412324460954</v>
      </c>
      <c r="O125" s="46">
        <f t="shared" si="27"/>
        <v>830.68493000150795</v>
      </c>
      <c r="P125" s="41">
        <v>105</v>
      </c>
      <c r="Q125" s="41">
        <v>1</v>
      </c>
      <c r="S125" s="42">
        <f t="shared" si="55"/>
        <v>2826.9572188059192</v>
      </c>
      <c r="T125" s="42">
        <f t="shared" si="52"/>
        <v>296830.50797462149</v>
      </c>
      <c r="U125" s="42">
        <f t="shared" si="49"/>
        <v>33449574.400000237</v>
      </c>
      <c r="W125" s="42">
        <f t="shared" si="34"/>
        <v>8.7540731118158543</v>
      </c>
      <c r="X125" s="46">
        <f t="shared" si="53"/>
        <v>112.68913909233386</v>
      </c>
      <c r="Y125" s="41">
        <v>83</v>
      </c>
      <c r="Z125" s="41">
        <v>1</v>
      </c>
      <c r="AB125" s="42">
        <f t="shared" si="87"/>
        <v>214.34200929686619</v>
      </c>
      <c r="AC125" s="42">
        <f t="shared" si="84"/>
        <v>17790.386771639893</v>
      </c>
      <c r="AD125" s="42">
        <f t="shared" si="81"/>
        <v>1584377.3144000745</v>
      </c>
      <c r="AE125" s="42">
        <f t="shared" si="50"/>
        <v>6.9183309571261962</v>
      </c>
      <c r="AF125" s="46">
        <f t="shared" si="85"/>
        <v>89.058058980807019</v>
      </c>
      <c r="AG125" s="41">
        <v>55</v>
      </c>
      <c r="AH125" s="41">
        <v>1</v>
      </c>
      <c r="AJ125" s="42">
        <f t="shared" ref="AJ125" si="106">AJ124*AH125</f>
        <v>1.398780821903993</v>
      </c>
      <c r="AK125" s="42">
        <f t="shared" si="95"/>
        <v>76.932945204719616</v>
      </c>
      <c r="AL125" s="42">
        <f t="shared" si="28"/>
        <v>32665.600000000122</v>
      </c>
      <c r="AM125" s="42">
        <f t="shared" si="83"/>
        <v>32.984232975353351</v>
      </c>
      <c r="AN125" s="46">
        <f t="shared" si="96"/>
        <v>424.59832927332388</v>
      </c>
      <c r="AO125" s="41">
        <v>25</v>
      </c>
      <c r="AP125" s="41">
        <v>1</v>
      </c>
      <c r="AR125" s="42">
        <f t="shared" si="77"/>
        <v>0.15896572358358702</v>
      </c>
      <c r="AS125" s="42">
        <f t="shared" si="74"/>
        <v>3.9741430895896754</v>
      </c>
      <c r="AT125" s="42">
        <f t="shared" si="71"/>
        <v>510.40000000000089</v>
      </c>
      <c r="AU125" s="42">
        <f t="shared" si="72"/>
        <v>9.9768920734438176</v>
      </c>
      <c r="AV125" s="46">
        <f t="shared" si="75"/>
        <v>128.43020205714308</v>
      </c>
    </row>
    <row r="126" spans="1:48">
      <c r="A126" s="52">
        <v>5.0599999999999996</v>
      </c>
      <c r="B126" s="39">
        <f t="shared" si="30"/>
        <v>1.6</v>
      </c>
      <c r="C126" s="39">
        <f t="shared" si="21"/>
        <v>1.6</v>
      </c>
      <c r="D126" s="39">
        <f t="shared" si="22"/>
        <v>12.953600000000002</v>
      </c>
      <c r="E126" s="40">
        <f t="shared" si="23"/>
        <v>16777216.000000134</v>
      </c>
      <c r="F126" s="41">
        <f t="shared" si="31"/>
        <v>24.000000000000014</v>
      </c>
      <c r="G126" s="49">
        <v>120</v>
      </c>
      <c r="H126" s="48">
        <f t="shared" si="24"/>
        <v>120</v>
      </c>
      <c r="I126" s="41">
        <v>12</v>
      </c>
      <c r="K126" s="42">
        <f t="shared" si="25"/>
        <v>17730.127134720002</v>
      </c>
      <c r="L126" s="42">
        <f t="shared" si="32"/>
        <v>2127615.2561664004</v>
      </c>
      <c r="M126" s="42">
        <f t="shared" si="26"/>
        <v>167772160.00000134</v>
      </c>
      <c r="N126" s="42">
        <f t="shared" si="33"/>
        <v>6.0874627678048707</v>
      </c>
      <c r="O126" s="46">
        <f t="shared" si="27"/>
        <v>78.854557709037181</v>
      </c>
      <c r="P126" s="41">
        <v>106</v>
      </c>
      <c r="Q126" s="41">
        <v>1</v>
      </c>
      <c r="S126" s="42">
        <f t="shared" si="55"/>
        <v>2826.9572188059192</v>
      </c>
      <c r="T126" s="42">
        <f t="shared" si="52"/>
        <v>299657.46519342746</v>
      </c>
      <c r="U126" s="42">
        <f t="shared" si="49"/>
        <v>38543920.841260143</v>
      </c>
      <c r="W126" s="42">
        <f t="shared" si="34"/>
        <v>9.9297955597233845</v>
      </c>
      <c r="X126" s="46">
        <f t="shared" si="53"/>
        <v>128.62659976243285</v>
      </c>
      <c r="Y126" s="41">
        <v>84</v>
      </c>
      <c r="Z126" s="41">
        <v>1</v>
      </c>
      <c r="AB126" s="42">
        <f t="shared" si="87"/>
        <v>214.34200929686619</v>
      </c>
      <c r="AC126" s="42">
        <f t="shared" si="84"/>
        <v>18004.728780936759</v>
      </c>
      <c r="AD126" s="42">
        <f t="shared" si="81"/>
        <v>1825676.8549176035</v>
      </c>
      <c r="AE126" s="42">
        <f t="shared" si="50"/>
        <v>7.8279283889545059</v>
      </c>
      <c r="AF126" s="46">
        <f t="shared" si="85"/>
        <v>101.3998531791611</v>
      </c>
      <c r="AG126" s="41">
        <v>56</v>
      </c>
      <c r="AH126" s="41">
        <v>1</v>
      </c>
      <c r="AJ126" s="42">
        <f t="shared" ref="AJ126" si="107">AJ125*AH126</f>
        <v>1.398780821903993</v>
      </c>
      <c r="AK126" s="42">
        <f t="shared" si="95"/>
        <v>78.331726026623613</v>
      </c>
      <c r="AL126" s="42">
        <f t="shared" si="28"/>
        <v>37640.547696542984</v>
      </c>
      <c r="AM126" s="42">
        <f t="shared" si="83"/>
        <v>37.096057468228885</v>
      </c>
      <c r="AN126" s="46">
        <f t="shared" si="96"/>
        <v>480.52749002044976</v>
      </c>
      <c r="AO126" s="41">
        <v>26</v>
      </c>
      <c r="AP126" s="41">
        <v>1</v>
      </c>
      <c r="AR126" s="42">
        <f t="shared" si="77"/>
        <v>0.15896572358358702</v>
      </c>
      <c r="AS126" s="42">
        <f t="shared" si="74"/>
        <v>4.1331088131732621</v>
      </c>
      <c r="AT126" s="42">
        <f t="shared" si="71"/>
        <v>588.13355775848288</v>
      </c>
      <c r="AU126" s="42">
        <f t="shared" si="72"/>
        <v>10.985216960837047</v>
      </c>
      <c r="AV126" s="46">
        <f t="shared" si="75"/>
        <v>142.29810642389879</v>
      </c>
    </row>
    <row r="127" spans="1:48">
      <c r="A127" s="52">
        <v>5.0599999999999996</v>
      </c>
      <c r="B127" s="39">
        <f t="shared" si="30"/>
        <v>1.605</v>
      </c>
      <c r="C127" s="39">
        <f t="shared" si="21"/>
        <v>1.605</v>
      </c>
      <c r="D127" s="39">
        <f t="shared" si="22"/>
        <v>13.034686499999999</v>
      </c>
      <c r="E127" s="40">
        <f t="shared" si="23"/>
        <v>19271960.420630097</v>
      </c>
      <c r="F127" s="41">
        <f t="shared" si="31"/>
        <v>24.20000000000001</v>
      </c>
      <c r="G127" s="41">
        <v>121</v>
      </c>
      <c r="H127" s="48">
        <f t="shared" si="24"/>
        <v>121</v>
      </c>
      <c r="I127" s="41">
        <v>1</v>
      </c>
      <c r="K127" s="42">
        <f t="shared" si="25"/>
        <v>17730.127134720002</v>
      </c>
      <c r="L127" s="42">
        <f t="shared" si="32"/>
        <v>2145345.3833011203</v>
      </c>
      <c r="M127" s="42">
        <f t="shared" si="26"/>
        <v>192719604.20630097</v>
      </c>
      <c r="N127" s="42">
        <f t="shared" si="33"/>
        <v>6.8917273039619733</v>
      </c>
      <c r="O127" s="46">
        <f t="shared" si="27"/>
        <v>89.831504850634531</v>
      </c>
      <c r="P127" s="41">
        <v>107</v>
      </c>
      <c r="Q127" s="41">
        <v>1</v>
      </c>
      <c r="S127" s="42">
        <f t="shared" si="55"/>
        <v>2826.9572188059192</v>
      </c>
      <c r="T127" s="42">
        <f t="shared" si="52"/>
        <v>302484.42241223337</v>
      </c>
      <c r="U127" s="42">
        <f t="shared" si="49"/>
        <v>44413698.898196131</v>
      </c>
      <c r="W127" s="42">
        <f t="shared" si="34"/>
        <v>11.264536840509656</v>
      </c>
      <c r="X127" s="46">
        <f t="shared" si="53"/>
        <v>146.82970628374386</v>
      </c>
      <c r="Y127" s="41">
        <v>85</v>
      </c>
      <c r="Z127" s="41">
        <v>1</v>
      </c>
      <c r="AB127" s="42">
        <f t="shared" si="87"/>
        <v>214.34200929686619</v>
      </c>
      <c r="AC127" s="42">
        <f t="shared" si="84"/>
        <v>18219.070790233625</v>
      </c>
      <c r="AD127" s="42">
        <f t="shared" si="81"/>
        <v>2103705.6000000117</v>
      </c>
      <c r="AE127" s="42">
        <f t="shared" si="50"/>
        <v>8.858458387279013</v>
      </c>
      <c r="AF127" s="46">
        <f t="shared" si="85"/>
        <v>115.46722795147753</v>
      </c>
      <c r="AG127" s="41">
        <v>57</v>
      </c>
      <c r="AH127" s="41">
        <v>1</v>
      </c>
      <c r="AJ127" s="42">
        <f t="shared" ref="AJ127" si="108">AJ126*AH127</f>
        <v>1.398780821903993</v>
      </c>
      <c r="AK127" s="42">
        <f t="shared" si="95"/>
        <v>79.730506848527597</v>
      </c>
      <c r="AL127" s="42">
        <f t="shared" si="28"/>
        <v>43372.752830269521</v>
      </c>
      <c r="AM127" s="42">
        <f t="shared" si="83"/>
        <v>41.734178773355744</v>
      </c>
      <c r="AN127" s="46">
        <f t="shared" si="96"/>
        <v>543.99193664564666</v>
      </c>
      <c r="AO127" s="41">
        <v>27</v>
      </c>
      <c r="AP127" s="41">
        <v>1</v>
      </c>
      <c r="AR127" s="42">
        <f t="shared" si="77"/>
        <v>0.15896572358358702</v>
      </c>
      <c r="AS127" s="42">
        <f t="shared" si="74"/>
        <v>4.2920745367568491</v>
      </c>
      <c r="AT127" s="42">
        <f t="shared" si="71"/>
        <v>677.69926297295967</v>
      </c>
      <c r="AU127" s="42">
        <f t="shared" si="72"/>
        <v>12.113486722775594</v>
      </c>
      <c r="AV127" s="46">
        <f t="shared" si="75"/>
        <v>157.89550185329227</v>
      </c>
    </row>
    <row r="128" spans="1:48">
      <c r="A128" s="52">
        <v>5.0599999999999996</v>
      </c>
      <c r="B128" s="39">
        <f t="shared" si="30"/>
        <v>1.6099999999999999</v>
      </c>
      <c r="C128" s="39">
        <f t="shared" si="21"/>
        <v>1.6099999999999999</v>
      </c>
      <c r="D128" s="39">
        <f t="shared" si="22"/>
        <v>13.116025999999998</v>
      </c>
      <c r="E128" s="40">
        <f t="shared" si="23"/>
        <v>22137669.232745752</v>
      </c>
      <c r="F128" s="41">
        <f t="shared" si="31"/>
        <v>24.400000000000013</v>
      </c>
      <c r="G128" s="41">
        <v>122</v>
      </c>
      <c r="H128" s="48">
        <f t="shared" si="24"/>
        <v>122</v>
      </c>
      <c r="I128" s="41">
        <v>1</v>
      </c>
      <c r="K128" s="42">
        <f t="shared" si="25"/>
        <v>17730.127134720002</v>
      </c>
      <c r="L128" s="42">
        <f t="shared" si="32"/>
        <v>2163075.5104358401</v>
      </c>
      <c r="M128" s="42">
        <f t="shared" si="26"/>
        <v>221376692.32745752</v>
      </c>
      <c r="N128" s="42">
        <f t="shared" si="33"/>
        <v>7.8029342042514589</v>
      </c>
      <c r="O128" s="46">
        <f t="shared" si="27"/>
        <v>102.34348789925143</v>
      </c>
      <c r="P128" s="41">
        <v>108</v>
      </c>
      <c r="Q128" s="41">
        <v>1</v>
      </c>
      <c r="S128" s="42">
        <f t="shared" si="55"/>
        <v>2826.9572188059192</v>
      </c>
      <c r="T128" s="42">
        <f t="shared" si="52"/>
        <v>305311.37963103928</v>
      </c>
      <c r="U128" s="42">
        <f t="shared" si="49"/>
        <v>51176877.265136048</v>
      </c>
      <c r="W128" s="42">
        <f t="shared" si="34"/>
        <v>12.779931374297057</v>
      </c>
      <c r="X128" s="46">
        <f t="shared" si="53"/>
        <v>167.62191218349591</v>
      </c>
      <c r="Y128" s="41">
        <v>86</v>
      </c>
      <c r="Z128" s="41">
        <v>1</v>
      </c>
      <c r="AB128" s="42">
        <f t="shared" si="87"/>
        <v>214.34200929686619</v>
      </c>
      <c r="AC128" s="42">
        <f t="shared" si="84"/>
        <v>18433.412799530492</v>
      </c>
      <c r="AD128" s="42">
        <f t="shared" si="81"/>
        <v>2424051.2716573733</v>
      </c>
      <c r="AE128" s="42">
        <f t="shared" si="50"/>
        <v>10.026140441680106</v>
      </c>
      <c r="AF128" s="46">
        <f t="shared" si="85"/>
        <v>131.50311871272774</v>
      </c>
      <c r="AG128" s="41">
        <v>58</v>
      </c>
      <c r="AH128" s="41">
        <v>1</v>
      </c>
      <c r="AJ128" s="42">
        <f t="shared" ref="AJ128" si="109">AJ127*AH128</f>
        <v>1.398780821903993</v>
      </c>
      <c r="AK128" s="42">
        <f t="shared" si="95"/>
        <v>81.129287670431594</v>
      </c>
      <c r="AL128" s="42">
        <f t="shared" si="28"/>
        <v>49977.419204234247</v>
      </c>
      <c r="AM128" s="42">
        <f t="shared" si="83"/>
        <v>46.967116078262258</v>
      </c>
      <c r="AN128" s="46">
        <f t="shared" si="96"/>
        <v>616.02191562750568</v>
      </c>
      <c r="AO128" s="41">
        <v>28</v>
      </c>
      <c r="AP128" s="41">
        <v>1</v>
      </c>
      <c r="AR128" s="42">
        <f t="shared" si="77"/>
        <v>0.15896572358358702</v>
      </c>
      <c r="AS128" s="42">
        <f t="shared" si="74"/>
        <v>4.4510402603404362</v>
      </c>
      <c r="AT128" s="42">
        <f t="shared" si="71"/>
        <v>780.89717506615864</v>
      </c>
      <c r="AU128" s="42">
        <f t="shared" si="72"/>
        <v>13.376117044042863</v>
      </c>
      <c r="AV128" s="46">
        <f t="shared" si="75"/>
        <v>175.44149892870931</v>
      </c>
    </row>
    <row r="129" spans="1:56">
      <c r="A129" s="52">
        <v>5.0599999999999996</v>
      </c>
      <c r="B129" s="39">
        <f t="shared" si="30"/>
        <v>1.615</v>
      </c>
      <c r="C129" s="39">
        <f t="shared" si="21"/>
        <v>1.615</v>
      </c>
      <c r="D129" s="39">
        <f t="shared" si="22"/>
        <v>13.197618499999999</v>
      </c>
      <c r="E129" s="40">
        <f t="shared" si="23"/>
        <v>25429504.231123522</v>
      </c>
      <c r="F129" s="41">
        <f t="shared" si="31"/>
        <v>24.600000000000012</v>
      </c>
      <c r="G129" s="41">
        <v>123</v>
      </c>
      <c r="H129" s="48">
        <f t="shared" si="24"/>
        <v>123</v>
      </c>
      <c r="I129" s="41">
        <v>1</v>
      </c>
      <c r="K129" s="42">
        <f t="shared" si="25"/>
        <v>17730.127134720002</v>
      </c>
      <c r="L129" s="42">
        <f t="shared" si="32"/>
        <v>2180805.6375705604</v>
      </c>
      <c r="M129" s="42">
        <f t="shared" si="26"/>
        <v>254295042.31123522</v>
      </c>
      <c r="N129" s="42">
        <f t="shared" si="33"/>
        <v>8.8353826285854495</v>
      </c>
      <c r="O129" s="46">
        <f t="shared" si="27"/>
        <v>116.60600923359794</v>
      </c>
      <c r="P129" s="41">
        <v>109</v>
      </c>
      <c r="Q129" s="41">
        <v>1</v>
      </c>
      <c r="S129" s="42">
        <f t="shared" si="55"/>
        <v>2826.9572188059192</v>
      </c>
      <c r="T129" s="42">
        <f t="shared" si="52"/>
        <v>308138.33684984519</v>
      </c>
      <c r="U129" s="42">
        <f t="shared" si="49"/>
        <v>58969362.413838685</v>
      </c>
      <c r="W129" s="42">
        <f t="shared" si="34"/>
        <v>14.500571790700874</v>
      </c>
      <c r="X129" s="46">
        <f t="shared" si="53"/>
        <v>191.37301452553197</v>
      </c>
      <c r="Y129" s="41">
        <v>87</v>
      </c>
      <c r="Z129" s="41">
        <v>1</v>
      </c>
      <c r="AB129" s="42">
        <f t="shared" si="87"/>
        <v>214.34200929686619</v>
      </c>
      <c r="AC129" s="42">
        <f t="shared" si="84"/>
        <v>18647.754808827358</v>
      </c>
      <c r="AD129" s="42">
        <f t="shared" si="81"/>
        <v>2793151.2352253366</v>
      </c>
      <c r="AE129" s="42">
        <f t="shared" si="50"/>
        <v>11.349385057727638</v>
      </c>
      <c r="AF129" s="46">
        <f t="shared" si="85"/>
        <v>149.78485420148982</v>
      </c>
      <c r="AG129" s="41">
        <v>59</v>
      </c>
      <c r="AH129" s="41">
        <v>1</v>
      </c>
      <c r="AJ129" s="42">
        <f t="shared" ref="AJ129" si="110">AJ128*AH129</f>
        <v>1.398780821903993</v>
      </c>
      <c r="AK129" s="42">
        <f t="shared" si="95"/>
        <v>82.528068492335592</v>
      </c>
      <c r="AL129" s="42">
        <f t="shared" si="28"/>
        <v>57587.267982264144</v>
      </c>
      <c r="AM129" s="42">
        <f t="shared" si="83"/>
        <v>52.872424343503603</v>
      </c>
      <c r="AN129" s="46">
        <f t="shared" si="96"/>
        <v>697.79008565567347</v>
      </c>
      <c r="AO129" s="41">
        <v>29</v>
      </c>
      <c r="AP129" s="41">
        <v>1</v>
      </c>
      <c r="AR129" s="42">
        <f t="shared" si="77"/>
        <v>0.15896572358358702</v>
      </c>
      <c r="AS129" s="42">
        <f t="shared" si="74"/>
        <v>4.6100059839240233</v>
      </c>
      <c r="AT129" s="42">
        <f t="shared" si="71"/>
        <v>899.80106222287554</v>
      </c>
      <c r="AU129" s="42">
        <f t="shared" si="72"/>
        <v>14.789362098961712</v>
      </c>
      <c r="AV129" s="46">
        <f t="shared" si="75"/>
        <v>195.1843588404559</v>
      </c>
    </row>
    <row r="130" spans="1:56">
      <c r="A130" s="52">
        <v>5.0599999999999996</v>
      </c>
      <c r="B130" s="39">
        <f t="shared" si="30"/>
        <v>1.62</v>
      </c>
      <c r="C130" s="39">
        <f t="shared" si="21"/>
        <v>1.62</v>
      </c>
      <c r="D130" s="39">
        <f t="shared" si="22"/>
        <v>13.279464000000001</v>
      </c>
      <c r="E130" s="40">
        <f t="shared" si="23"/>
        <v>29210829.678681735</v>
      </c>
      <c r="F130" s="41">
        <f t="shared" si="31"/>
        <v>24.800000000000015</v>
      </c>
      <c r="G130" s="41">
        <v>124</v>
      </c>
      <c r="H130" s="48">
        <f t="shared" si="24"/>
        <v>124</v>
      </c>
      <c r="I130" s="41">
        <v>1</v>
      </c>
      <c r="K130" s="42">
        <f t="shared" si="25"/>
        <v>17730.127134720002</v>
      </c>
      <c r="L130" s="42">
        <f t="shared" si="32"/>
        <v>2198535.7647052803</v>
      </c>
      <c r="M130" s="42">
        <f t="shared" si="26"/>
        <v>292108296.78681737</v>
      </c>
      <c r="N130" s="42">
        <f t="shared" si="33"/>
        <v>10.005293008824278</v>
      </c>
      <c r="O130" s="46">
        <f t="shared" si="27"/>
        <v>132.86492832013369</v>
      </c>
      <c r="P130" s="49">
        <v>110</v>
      </c>
      <c r="Q130" s="41">
        <v>1</v>
      </c>
      <c r="S130" s="42">
        <f t="shared" si="55"/>
        <v>2826.9572188059192</v>
      </c>
      <c r="T130" s="42">
        <f t="shared" si="52"/>
        <v>310965.2940686511</v>
      </c>
      <c r="U130" s="42">
        <f t="shared" si="49"/>
        <v>67947724.800000489</v>
      </c>
      <c r="W130" s="42">
        <f t="shared" si="34"/>
        <v>16.454415200913132</v>
      </c>
      <c r="X130" s="46">
        <f t="shared" si="53"/>
        <v>218.50581430157871</v>
      </c>
      <c r="Y130" s="41">
        <v>88</v>
      </c>
      <c r="Z130" s="41">
        <v>1</v>
      </c>
      <c r="AB130" s="42">
        <f t="shared" si="87"/>
        <v>214.34200929686619</v>
      </c>
      <c r="AC130" s="42">
        <f t="shared" si="84"/>
        <v>18862.096818124224</v>
      </c>
      <c r="AD130" s="42">
        <f t="shared" si="81"/>
        <v>3218421.629251563</v>
      </c>
      <c r="AE130" s="42">
        <f t="shared" si="50"/>
        <v>12.849091522995952</v>
      </c>
      <c r="AF130" s="46">
        <f t="shared" si="85"/>
        <v>170.62904831232993</v>
      </c>
      <c r="AG130" s="49">
        <v>60</v>
      </c>
      <c r="AH130" s="41">
        <v>8</v>
      </c>
      <c r="AJ130" s="42">
        <f t="shared" ref="AJ130" si="111">AJ129*AH130</f>
        <v>11.190246575231944</v>
      </c>
      <c r="AK130" s="42">
        <f t="shared" si="95"/>
        <v>671.4147945139166</v>
      </c>
      <c r="AL130" s="42">
        <f t="shared" si="28"/>
        <v>66355.200000000259</v>
      </c>
      <c r="AM130" s="42">
        <f t="shared" si="83"/>
        <v>7.4422372370444254</v>
      </c>
      <c r="AN130" s="46">
        <f t="shared" si="96"/>
        <v>98.828921468790924</v>
      </c>
      <c r="AO130" s="49">
        <v>30</v>
      </c>
      <c r="AP130" s="41">
        <v>1</v>
      </c>
      <c r="AR130" s="42">
        <f t="shared" si="77"/>
        <v>0.15896572358358702</v>
      </c>
      <c r="AS130" s="42">
        <f t="shared" si="74"/>
        <v>4.7689717075076103</v>
      </c>
      <c r="AT130" s="42">
        <f t="shared" si="71"/>
        <v>1036.8000000000018</v>
      </c>
      <c r="AU130" s="42">
        <f t="shared" si="72"/>
        <v>16.371546149323954</v>
      </c>
      <c r="AV130" s="46">
        <f t="shared" si="75"/>
        <v>217.40535771428608</v>
      </c>
    </row>
    <row r="131" spans="1:56">
      <c r="A131" s="52">
        <v>5.0599999999999996</v>
      </c>
      <c r="B131" s="39">
        <f t="shared" si="30"/>
        <v>1.625</v>
      </c>
      <c r="C131" s="39">
        <f t="shared" si="21"/>
        <v>1.625</v>
      </c>
      <c r="D131" s="39">
        <f t="shared" si="22"/>
        <v>13.3615625</v>
      </c>
      <c r="E131" s="40">
        <f t="shared" si="23"/>
        <v>33554432.000000276</v>
      </c>
      <c r="F131" s="41">
        <f t="shared" si="31"/>
        <v>25.000000000000011</v>
      </c>
      <c r="G131" s="41">
        <v>125</v>
      </c>
      <c r="H131" s="48">
        <f t="shared" si="24"/>
        <v>125</v>
      </c>
      <c r="I131" s="41">
        <v>1</v>
      </c>
      <c r="K131" s="42">
        <f t="shared" si="25"/>
        <v>17730.127134720002</v>
      </c>
      <c r="L131" s="42">
        <f t="shared" si="32"/>
        <v>2216265.8918400002</v>
      </c>
      <c r="M131" s="42">
        <f t="shared" si="26"/>
        <v>335544320.00000274</v>
      </c>
      <c r="N131" s="42">
        <f t="shared" si="33"/>
        <v>11.331066318130938</v>
      </c>
      <c r="O131" s="46">
        <f t="shared" si="27"/>
        <v>151.40075080135142</v>
      </c>
      <c r="P131" s="41">
        <v>111</v>
      </c>
      <c r="Q131" s="41">
        <v>1</v>
      </c>
      <c r="S131" s="42">
        <f t="shared" si="55"/>
        <v>2826.9572188059192</v>
      </c>
      <c r="T131" s="42">
        <f t="shared" si="52"/>
        <v>313792.25128745701</v>
      </c>
      <c r="U131" s="42">
        <f t="shared" si="49"/>
        <v>78292339.208809674</v>
      </c>
      <c r="W131" s="42">
        <f t="shared" si="34"/>
        <v>18.673245482235192</v>
      </c>
      <c r="X131" s="46">
        <f t="shared" si="53"/>
        <v>249.50373658872817</v>
      </c>
      <c r="Y131" s="41">
        <v>89</v>
      </c>
      <c r="Z131" s="41">
        <v>1</v>
      </c>
      <c r="AB131" s="42">
        <f t="shared" si="87"/>
        <v>214.34200929686619</v>
      </c>
      <c r="AC131" s="42">
        <f t="shared" si="84"/>
        <v>19076.438827421091</v>
      </c>
      <c r="AD131" s="42">
        <f t="shared" si="81"/>
        <v>3708406.111551384</v>
      </c>
      <c r="AE131" s="42">
        <f t="shared" si="50"/>
        <v>14.548986350568521</v>
      </c>
      <c r="AF131" s="46">
        <f t="shared" si="85"/>
        <v>194.39719043476819</v>
      </c>
      <c r="AG131" s="41">
        <v>61</v>
      </c>
      <c r="AH131" s="41">
        <v>1</v>
      </c>
      <c r="AJ131" s="42">
        <f t="shared" ref="AJ131" si="112">AJ130*AH131</f>
        <v>11.190246575231944</v>
      </c>
      <c r="AK131" s="42">
        <f t="shared" si="95"/>
        <v>682.60504108914859</v>
      </c>
      <c r="AL131" s="42">
        <f t="shared" si="28"/>
        <v>76457.36250860295</v>
      </c>
      <c r="AM131" s="42">
        <f t="shared" si="83"/>
        <v>8.3828669587725333</v>
      </c>
      <c r="AN131" s="46">
        <f t="shared" si="96"/>
        <v>112.00820079882413</v>
      </c>
      <c r="AO131" s="41">
        <v>31</v>
      </c>
      <c r="AP131" s="41">
        <v>1</v>
      </c>
      <c r="AR131" s="42">
        <f t="shared" si="77"/>
        <v>0.15896572358358702</v>
      </c>
      <c r="AS131" s="42">
        <f t="shared" si="74"/>
        <v>4.9279374310911974</v>
      </c>
      <c r="AT131" s="42">
        <f t="shared" si="71"/>
        <v>1194.6462891969188</v>
      </c>
      <c r="AU131" s="42">
        <f t="shared" si="72"/>
        <v>18.143326077253455</v>
      </c>
      <c r="AV131" s="46">
        <f t="shared" si="75"/>
        <v>242.42318533910185</v>
      </c>
    </row>
    <row r="132" spans="1:56">
      <c r="A132" s="52">
        <v>5.0599999999999996</v>
      </c>
      <c r="B132" s="39">
        <f t="shared" si="30"/>
        <v>1.63</v>
      </c>
      <c r="C132" s="39">
        <f t="shared" si="21"/>
        <v>1.63</v>
      </c>
      <c r="D132" s="39">
        <f t="shared" si="22"/>
        <v>13.443913999999996</v>
      </c>
      <c r="E132" s="40">
        <f t="shared" si="23"/>
        <v>38543920.841260195</v>
      </c>
      <c r="F132" s="41">
        <f t="shared" si="31"/>
        <v>25.200000000000014</v>
      </c>
      <c r="G132" s="41">
        <v>126</v>
      </c>
      <c r="H132" s="48">
        <f t="shared" si="24"/>
        <v>126</v>
      </c>
      <c r="I132" s="41">
        <v>1</v>
      </c>
      <c r="K132" s="42">
        <f t="shared" si="25"/>
        <v>17730.127134720002</v>
      </c>
      <c r="L132" s="42">
        <f t="shared" si="32"/>
        <v>2233996.01897472</v>
      </c>
      <c r="M132" s="42">
        <f t="shared" si="26"/>
        <v>385439208.41260195</v>
      </c>
      <c r="N132" s="42">
        <f t="shared" si="33"/>
        <v>12.833578464524097</v>
      </c>
      <c r="O132" s="46">
        <f t="shared" si="27"/>
        <v>172.53352518931396</v>
      </c>
      <c r="P132" s="41">
        <v>112</v>
      </c>
      <c r="Q132" s="41">
        <v>1</v>
      </c>
      <c r="S132" s="42">
        <f t="shared" si="55"/>
        <v>2826.9572188059192</v>
      </c>
      <c r="T132" s="42">
        <f t="shared" si="52"/>
        <v>316619.20850626298</v>
      </c>
      <c r="U132" s="42">
        <f t="shared" si="49"/>
        <v>90211002.123438895</v>
      </c>
      <c r="W132" s="42">
        <f t="shared" si="34"/>
        <v>21.193199324111816</v>
      </c>
      <c r="X132" s="46">
        <f t="shared" si="53"/>
        <v>284.91954909821732</v>
      </c>
      <c r="Y132" s="49">
        <v>90</v>
      </c>
      <c r="Z132" s="41">
        <v>1</v>
      </c>
      <c r="AB132" s="42">
        <f t="shared" si="87"/>
        <v>214.34200929686619</v>
      </c>
      <c r="AC132" s="42">
        <f t="shared" si="84"/>
        <v>19290.780836717957</v>
      </c>
      <c r="AD132" s="42">
        <f t="shared" si="81"/>
        <v>4272947.2000000263</v>
      </c>
      <c r="AE132" s="42">
        <f t="shared" si="50"/>
        <v>16.47600798206599</v>
      </c>
      <c r="AF132" s="46">
        <f t="shared" si="85"/>
        <v>221.50203437420865</v>
      </c>
      <c r="AG132" s="41">
        <v>62</v>
      </c>
      <c r="AH132" s="41">
        <v>1</v>
      </c>
      <c r="AJ132" s="42">
        <f t="shared" ref="AJ132" si="113">AJ131*AH132</f>
        <v>11.190246575231944</v>
      </c>
      <c r="AK132" s="42">
        <f t="shared" si="95"/>
        <v>693.79528766438057</v>
      </c>
      <c r="AL132" s="42">
        <f t="shared" si="28"/>
        <v>88096.68176117049</v>
      </c>
      <c r="AM132" s="42">
        <f t="shared" si="83"/>
        <v>9.4450112435198168</v>
      </c>
      <c r="AN132" s="46">
        <f t="shared" si="96"/>
        <v>126.97791888691344</v>
      </c>
      <c r="AO132" s="41">
        <v>32</v>
      </c>
      <c r="AP132" s="41">
        <v>1</v>
      </c>
      <c r="AR132" s="42">
        <f t="shared" si="77"/>
        <v>0.15896572358358702</v>
      </c>
      <c r="AS132" s="42">
        <f t="shared" si="74"/>
        <v>5.0869031546747845</v>
      </c>
      <c r="AT132" s="42">
        <f t="shared" si="71"/>
        <v>1376.5106525182864</v>
      </c>
      <c r="AU132" s="42">
        <f t="shared" si="72"/>
        <v>20.127988770378863</v>
      </c>
      <c r="AV132" s="46">
        <f t="shared" si="75"/>
        <v>270.59895002193912</v>
      </c>
    </row>
    <row r="133" spans="1:56">
      <c r="A133" s="52">
        <v>5.0599999999999996</v>
      </c>
      <c r="B133" s="39">
        <f t="shared" si="30"/>
        <v>1.635</v>
      </c>
      <c r="C133" s="39">
        <f t="shared" si="21"/>
        <v>1.635</v>
      </c>
      <c r="D133" s="39">
        <f t="shared" si="22"/>
        <v>13.5265185</v>
      </c>
      <c r="E133" s="40">
        <f t="shared" si="23"/>
        <v>44275338.465491526</v>
      </c>
      <c r="F133" s="41">
        <f t="shared" si="31"/>
        <v>25.400000000000013</v>
      </c>
      <c r="G133" s="41">
        <v>127</v>
      </c>
      <c r="H133" s="48">
        <f t="shared" si="24"/>
        <v>127</v>
      </c>
      <c r="I133" s="41">
        <v>1</v>
      </c>
      <c r="K133" s="42">
        <f t="shared" si="25"/>
        <v>17730.127134720002</v>
      </c>
      <c r="L133" s="42">
        <f t="shared" si="32"/>
        <v>2251726.1461094404</v>
      </c>
      <c r="M133" s="42">
        <f t="shared" si="26"/>
        <v>442753384.65491527</v>
      </c>
      <c r="N133" s="42">
        <f t="shared" si="33"/>
        <v>14.536514583869543</v>
      </c>
      <c r="O133" s="46">
        <f t="shared" si="27"/>
        <v>196.62843344423118</v>
      </c>
      <c r="P133" s="41">
        <v>113</v>
      </c>
      <c r="Q133" s="41">
        <v>1</v>
      </c>
      <c r="S133" s="42">
        <f t="shared" si="55"/>
        <v>2826.9572188059192</v>
      </c>
      <c r="T133" s="42">
        <f t="shared" si="52"/>
        <v>319446.16572506889</v>
      </c>
      <c r="U133" s="42">
        <f t="shared" si="49"/>
        <v>103943098.54471734</v>
      </c>
      <c r="W133" s="42">
        <f t="shared" si="34"/>
        <v>24.055364860087927</v>
      </c>
      <c r="X133" s="46">
        <f t="shared" si="53"/>
        <v>325.38533780422927</v>
      </c>
      <c r="Y133" s="41">
        <v>91</v>
      </c>
      <c r="Z133" s="41">
        <v>1</v>
      </c>
      <c r="AB133" s="42">
        <f t="shared" si="87"/>
        <v>214.34200929686619</v>
      </c>
      <c r="AC133" s="42">
        <f t="shared" si="84"/>
        <v>19505.122846014823</v>
      </c>
      <c r="AD133" s="42">
        <f t="shared" si="81"/>
        <v>4923383.6387078334</v>
      </c>
      <c r="AE133" s="42">
        <f t="shared" si="50"/>
        <v>18.660744101287463</v>
      </c>
      <c r="AF133" s="46">
        <f t="shared" si="85"/>
        <v>252.41490030983073</v>
      </c>
      <c r="AG133" s="41">
        <v>63</v>
      </c>
      <c r="AH133" s="41">
        <v>1</v>
      </c>
      <c r="AJ133" s="42">
        <f t="shared" ref="AJ133" si="114">AJ132*AH133</f>
        <v>11.190246575231944</v>
      </c>
      <c r="AK133" s="42">
        <f t="shared" si="95"/>
        <v>704.98553423961243</v>
      </c>
      <c r="AL133" s="42">
        <f t="shared" si="28"/>
        <v>101506.93217257519</v>
      </c>
      <c r="AM133" s="42">
        <f t="shared" si="83"/>
        <v>10.644602930411464</v>
      </c>
      <c r="AN133" s="46">
        <f t="shared" si="96"/>
        <v>143.98441846336488</v>
      </c>
      <c r="AO133" s="41">
        <v>33</v>
      </c>
      <c r="AP133" s="41">
        <v>1</v>
      </c>
      <c r="AR133" s="42">
        <f t="shared" si="77"/>
        <v>0.15896572358358702</v>
      </c>
      <c r="AS133" s="42">
        <f t="shared" si="74"/>
        <v>5.2458688782583716</v>
      </c>
      <c r="AT133" s="42">
        <f t="shared" si="71"/>
        <v>1586.0458151964842</v>
      </c>
      <c r="AU133" s="42">
        <f t="shared" si="72"/>
        <v>22.351787835991189</v>
      </c>
      <c r="AV133" s="46">
        <f t="shared" si="75"/>
        <v>302.34187167160979</v>
      </c>
    </row>
    <row r="134" spans="1:56">
      <c r="A134" s="52">
        <v>5.0599999999999996</v>
      </c>
      <c r="B134" s="39">
        <f t="shared" si="30"/>
        <v>1.6400000000000001</v>
      </c>
      <c r="C134" s="39">
        <f t="shared" si="21"/>
        <v>1.6400000000000001</v>
      </c>
      <c r="D134" s="39">
        <f t="shared" si="22"/>
        <v>13.609375999999999</v>
      </c>
      <c r="E134" s="40">
        <f t="shared" si="23"/>
        <v>50859008.462247066</v>
      </c>
      <c r="F134" s="41">
        <f t="shared" si="31"/>
        <v>25.600000000000016</v>
      </c>
      <c r="G134" s="41">
        <v>128</v>
      </c>
      <c r="H134" s="48">
        <f t="shared" si="24"/>
        <v>128</v>
      </c>
      <c r="I134" s="41">
        <v>1</v>
      </c>
      <c r="K134" s="42">
        <f t="shared" si="25"/>
        <v>17730.127134720002</v>
      </c>
      <c r="L134" s="42">
        <f t="shared" si="32"/>
        <v>2269456.2732441602</v>
      </c>
      <c r="M134" s="42">
        <f t="shared" si="26"/>
        <v>508590084.62247068</v>
      </c>
      <c r="N134" s="42">
        <f t="shared" si="33"/>
        <v>16.46674865885263</v>
      </c>
      <c r="O134" s="46">
        <f t="shared" si="27"/>
        <v>224.10217399582118</v>
      </c>
      <c r="P134" s="41">
        <v>114</v>
      </c>
      <c r="Q134" s="41">
        <v>1</v>
      </c>
      <c r="S134" s="42">
        <f t="shared" si="55"/>
        <v>2826.9572188059192</v>
      </c>
      <c r="T134" s="42">
        <f t="shared" si="52"/>
        <v>322273.1229438748</v>
      </c>
      <c r="U134" s="42">
        <f t="shared" si="49"/>
        <v>119764401.68259503</v>
      </c>
      <c r="W134" s="42">
        <f t="shared" si="34"/>
        <v>27.306462935130824</v>
      </c>
      <c r="X134" s="46">
        <f t="shared" si="53"/>
        <v>371.62392131425895</v>
      </c>
      <c r="Y134" s="41">
        <v>92</v>
      </c>
      <c r="Z134" s="41">
        <v>1</v>
      </c>
      <c r="AB134" s="42">
        <f t="shared" si="87"/>
        <v>214.34200929686619</v>
      </c>
      <c r="AC134" s="42">
        <f t="shared" si="84"/>
        <v>19719.464855311689</v>
      </c>
      <c r="AD134" s="42">
        <f t="shared" si="81"/>
        <v>5672777.7408910878</v>
      </c>
      <c r="AE134" s="42">
        <f t="shared" si="50"/>
        <v>21.13792878494197</v>
      </c>
      <c r="AF134" s="46">
        <f t="shared" si="85"/>
        <v>287.67402069549837</v>
      </c>
      <c r="AG134" s="41">
        <v>64</v>
      </c>
      <c r="AH134" s="41">
        <v>1</v>
      </c>
      <c r="AJ134" s="42">
        <f t="shared" ref="AJ134" si="115">AJ133*AH134</f>
        <v>11.190246575231944</v>
      </c>
      <c r="AK134" s="42">
        <f t="shared" si="95"/>
        <v>716.17578081484442</v>
      </c>
      <c r="AL134" s="42">
        <f t="shared" si="28"/>
        <v>116957.42351815882</v>
      </c>
      <c r="AM134" s="42">
        <f t="shared" si="83"/>
        <v>11.999687865783976</v>
      </c>
      <c r="AN134" s="46">
        <f t="shared" si="96"/>
        <v>163.30826404809164</v>
      </c>
      <c r="AO134" s="41">
        <v>34</v>
      </c>
      <c r="AP134" s="41">
        <v>1</v>
      </c>
      <c r="AR134" s="42">
        <f t="shared" si="77"/>
        <v>0.15896572358358702</v>
      </c>
      <c r="AS134" s="42">
        <f t="shared" si="74"/>
        <v>5.4048346018419586</v>
      </c>
      <c r="AT134" s="42">
        <f t="shared" si="71"/>
        <v>1827.4597424712279</v>
      </c>
      <c r="AU134" s="42">
        <f t="shared" si="72"/>
        <v>24.844324745511909</v>
      </c>
      <c r="AV134" s="46">
        <f t="shared" si="75"/>
        <v>338.11575692777586</v>
      </c>
      <c r="BA134" s="42"/>
    </row>
    <row r="135" spans="1:56">
      <c r="A135" s="52">
        <v>5.0599999999999996</v>
      </c>
      <c r="B135" s="39">
        <f t="shared" si="30"/>
        <v>1.645</v>
      </c>
      <c r="C135" s="39">
        <f t="shared" ref="C135:C198" si="116">(100%+G135*0.5%)</f>
        <v>1.645</v>
      </c>
      <c r="D135" s="39">
        <f t="shared" ref="D135:D198" si="117">A135*B135*C135*1</f>
        <v>13.692486499999998</v>
      </c>
      <c r="E135" s="40">
        <f t="shared" ref="E135:E198" si="118">POWER($F$1,G135)</f>
        <v>58421659.357363492</v>
      </c>
      <c r="F135" s="41">
        <f t="shared" si="31"/>
        <v>25.800000000000011</v>
      </c>
      <c r="G135" s="41">
        <v>129</v>
      </c>
      <c r="H135" s="48">
        <f t="shared" ref="H135:H198" si="119">I$4*G135</f>
        <v>129</v>
      </c>
      <c r="I135" s="41">
        <v>1</v>
      </c>
      <c r="K135" s="42">
        <f t="shared" ref="K135:K198" si="120">I135*K134</f>
        <v>17730.127134720002</v>
      </c>
      <c r="L135" s="42">
        <f t="shared" si="32"/>
        <v>2287186.4003788801</v>
      </c>
      <c r="M135" s="42">
        <f t="shared" ref="M135:M198" si="121">O$4*POWER($F$1,G135)</f>
        <v>584216593.57363486</v>
      </c>
      <c r="N135" s="42">
        <f t="shared" si="33"/>
        <v>18.654774630871138</v>
      </c>
      <c r="O135" s="46">
        <f t="shared" ref="O135:O198" si="122">M135/(H135*I135*K134)</f>
        <v>255.43024979374547</v>
      </c>
      <c r="P135" s="41">
        <v>115</v>
      </c>
      <c r="Q135" s="41">
        <v>1</v>
      </c>
      <c r="S135" s="42">
        <f t="shared" si="55"/>
        <v>2826.9572188059192</v>
      </c>
      <c r="T135" s="42">
        <f t="shared" si="52"/>
        <v>325100.08016268071</v>
      </c>
      <c r="U135" s="42">
        <f t="shared" si="49"/>
        <v>137992601.60000107</v>
      </c>
      <c r="W135" s="42">
        <f t="shared" si="34"/>
        <v>30.999622453312771</v>
      </c>
      <c r="X135" s="46">
        <f t="shared" si="53"/>
        <v>424.46191194708194</v>
      </c>
      <c r="Y135" s="41">
        <v>93</v>
      </c>
      <c r="Z135" s="41">
        <v>1</v>
      </c>
      <c r="AB135" s="42">
        <f t="shared" si="87"/>
        <v>214.34200929686619</v>
      </c>
      <c r="AC135" s="42">
        <f t="shared" si="84"/>
        <v>19933.806864608556</v>
      </c>
      <c r="AD135" s="42">
        <f t="shared" si="81"/>
        <v>6536177.2594059547</v>
      </c>
      <c r="AE135" s="42">
        <f t="shared" si="50"/>
        <v>23.94700771341379</v>
      </c>
      <c r="AF135" s="46">
        <f t="shared" si="85"/>
        <v>327.89407983131412</v>
      </c>
      <c r="AG135" s="41">
        <v>65</v>
      </c>
      <c r="AH135" s="41">
        <v>1</v>
      </c>
      <c r="AJ135" s="42">
        <f t="shared" ref="AJ135" si="123">AJ134*AH135</f>
        <v>11.190246575231944</v>
      </c>
      <c r="AK135" s="42">
        <f t="shared" si="95"/>
        <v>727.3660273900764</v>
      </c>
      <c r="AL135" s="42">
        <f t="shared" ref="AL135:AL198" si="124">(10+$G135/20)*POWER($F$1,AG135)</f>
        <v>134758.40000000061</v>
      </c>
      <c r="AM135" s="42">
        <f t="shared" si="83"/>
        <v>13.530707681846504</v>
      </c>
      <c r="AN135" s="46">
        <f t="shared" si="96"/>
        <v>185.26903226912953</v>
      </c>
      <c r="AO135" s="41">
        <v>35</v>
      </c>
      <c r="AP135" s="41">
        <v>1</v>
      </c>
      <c r="AR135" s="42">
        <f t="shared" si="77"/>
        <v>0.15896572358358702</v>
      </c>
      <c r="AS135" s="42">
        <f t="shared" si="74"/>
        <v>5.5638003254255457</v>
      </c>
      <c r="AT135" s="42">
        <f t="shared" si="71"/>
        <v>2105.6000000000049</v>
      </c>
      <c r="AU135" s="42">
        <f t="shared" ref="AU135:AU198" si="125">AV135/$D135</f>
        <v>27.638980212145714</v>
      </c>
      <c r="AV135" s="46">
        <f t="shared" si="75"/>
        <v>378.44636342857228</v>
      </c>
      <c r="AW135" s="53"/>
      <c r="AX135" s="53"/>
      <c r="AY135" s="53"/>
      <c r="AZ135" s="53"/>
      <c r="BA135" s="54"/>
      <c r="BB135" s="54"/>
      <c r="BD135" s="54"/>
    </row>
    <row r="136" spans="1:56">
      <c r="A136" s="52">
        <v>5.0599999999999996</v>
      </c>
      <c r="B136" s="39">
        <f t="shared" ref="B136:B199" si="126">(100%+G136*0.5%)</f>
        <v>1.65</v>
      </c>
      <c r="C136" s="39">
        <f t="shared" si="116"/>
        <v>1.65</v>
      </c>
      <c r="D136" s="39">
        <f t="shared" si="117"/>
        <v>13.775849999999997</v>
      </c>
      <c r="E136" s="40">
        <f t="shared" si="118"/>
        <v>67108864.000000581</v>
      </c>
      <c r="F136" s="41">
        <f t="shared" ref="F136:F199" si="127">LOG(E136,2)</f>
        <v>26.000000000000014</v>
      </c>
      <c r="G136" s="49">
        <v>130</v>
      </c>
      <c r="H136" s="48">
        <f t="shared" si="119"/>
        <v>130</v>
      </c>
      <c r="I136" s="41">
        <v>1</v>
      </c>
      <c r="K136" s="42">
        <f t="shared" si="120"/>
        <v>17730.127134720002</v>
      </c>
      <c r="L136" s="42">
        <f t="shared" ref="L136:L199" si="128">H136*K136</f>
        <v>2304916.5275136004</v>
      </c>
      <c r="M136" s="42">
        <f t="shared" si="121"/>
        <v>671088640.00000584</v>
      </c>
      <c r="N136" s="42">
        <f t="shared" ref="N136:N199" si="129">O136/$D136</f>
        <v>21.135196013501822</v>
      </c>
      <c r="O136" s="46">
        <f t="shared" si="122"/>
        <v>291.15529000259903</v>
      </c>
      <c r="P136" s="41">
        <v>116</v>
      </c>
      <c r="Q136" s="41">
        <v>1</v>
      </c>
      <c r="S136" s="42">
        <f t="shared" si="55"/>
        <v>2826.9572188059192</v>
      </c>
      <c r="T136" s="42">
        <f t="shared" si="52"/>
        <v>327927.03738148662</v>
      </c>
      <c r="U136" s="42">
        <f t="shared" si="49"/>
        <v>158993673.47019821</v>
      </c>
      <c r="W136" s="42">
        <f t="shared" ref="W136:W199" si="130">X136/$D136</f>
        <v>35.195262840733292</v>
      </c>
      <c r="X136" s="46">
        <f t="shared" si="53"/>
        <v>484.84466160451558</v>
      </c>
      <c r="Y136" s="41">
        <v>94</v>
      </c>
      <c r="Z136" s="41">
        <v>1</v>
      </c>
      <c r="AB136" s="42">
        <f t="shared" si="87"/>
        <v>214.34200929686619</v>
      </c>
      <c r="AC136" s="42">
        <f t="shared" si="84"/>
        <v>20148.148873905422</v>
      </c>
      <c r="AD136" s="42">
        <f t="shared" si="81"/>
        <v>7530917.026535118</v>
      </c>
      <c r="AE136" s="42">
        <f t="shared" si="50"/>
        <v>27.132780798852</v>
      </c>
      <c r="AF136" s="46">
        <f t="shared" si="85"/>
        <v>373.77711836786523</v>
      </c>
      <c r="AG136" s="41">
        <v>66</v>
      </c>
      <c r="AH136" s="41">
        <v>1</v>
      </c>
      <c r="AJ136" s="42">
        <f t="shared" ref="AJ136" si="131">AJ135*AH136</f>
        <v>11.190246575231944</v>
      </c>
      <c r="AK136" s="42">
        <f t="shared" si="95"/>
        <v>738.55627396530826</v>
      </c>
      <c r="AL136" s="42">
        <f t="shared" si="124"/>
        <v>155267.25924823992</v>
      </c>
      <c r="AM136" s="42">
        <f t="shared" si="83"/>
        <v>15.260820703183253</v>
      </c>
      <c r="AN136" s="46">
        <f t="shared" si="96"/>
        <v>210.23077688394696</v>
      </c>
      <c r="AO136" s="41">
        <v>36</v>
      </c>
      <c r="AP136" s="41">
        <v>1</v>
      </c>
      <c r="AR136" s="42">
        <f t="shared" si="77"/>
        <v>0.15896572358358702</v>
      </c>
      <c r="AS136" s="42">
        <f t="shared" si="74"/>
        <v>5.7227660490091328</v>
      </c>
      <c r="AT136" s="42">
        <f t="shared" si="71"/>
        <v>2426.0509257537437</v>
      </c>
      <c r="AU136" s="42">
        <f t="shared" si="125"/>
        <v>30.773402395341524</v>
      </c>
      <c r="AV136" s="46">
        <f t="shared" si="75"/>
        <v>423.92977538786545</v>
      </c>
      <c r="AW136" s="53"/>
      <c r="AX136" s="53"/>
      <c r="AY136" s="54"/>
      <c r="AZ136" s="53"/>
      <c r="BA136" s="54"/>
      <c r="BB136" s="54"/>
      <c r="BD136" s="54"/>
    </row>
    <row r="137" spans="1:56">
      <c r="A137" s="52">
        <v>5.0599999999999996</v>
      </c>
      <c r="B137" s="39">
        <f t="shared" si="126"/>
        <v>1.655</v>
      </c>
      <c r="C137" s="39">
        <f t="shared" si="116"/>
        <v>1.655</v>
      </c>
      <c r="D137" s="39">
        <f t="shared" si="117"/>
        <v>13.8594665</v>
      </c>
      <c r="E137" s="40">
        <f t="shared" si="118"/>
        <v>77087841.682520419</v>
      </c>
      <c r="F137" s="41">
        <f t="shared" si="127"/>
        <v>26.200000000000014</v>
      </c>
      <c r="G137" s="41">
        <v>131</v>
      </c>
      <c r="H137" s="48">
        <f t="shared" si="119"/>
        <v>131</v>
      </c>
      <c r="I137" s="41">
        <v>1</v>
      </c>
      <c r="K137" s="42">
        <f t="shared" si="120"/>
        <v>17730.127134720002</v>
      </c>
      <c r="L137" s="42">
        <f t="shared" si="128"/>
        <v>2322646.6546483203</v>
      </c>
      <c r="M137" s="42">
        <f t="shared" si="121"/>
        <v>770878416.82520413</v>
      </c>
      <c r="N137" s="42">
        <f t="shared" si="129"/>
        <v>23.947281973124539</v>
      </c>
      <c r="O137" s="46">
        <f t="shared" si="122"/>
        <v>331.89655227257344</v>
      </c>
      <c r="P137" s="41">
        <v>117</v>
      </c>
      <c r="Q137" s="41">
        <v>1</v>
      </c>
      <c r="S137" s="42">
        <f t="shared" si="55"/>
        <v>2826.9572188059192</v>
      </c>
      <c r="T137" s="42">
        <f t="shared" si="52"/>
        <v>330753.99460029253</v>
      </c>
      <c r="U137" s="42">
        <f t="shared" si="49"/>
        <v>183189212.90097106</v>
      </c>
      <c r="W137" s="42">
        <f t="shared" si="130"/>
        <v>39.962098469903204</v>
      </c>
      <c r="X137" s="46">
        <f t="shared" si="53"/>
        <v>553.85336501332472</v>
      </c>
      <c r="Y137" s="41">
        <v>95</v>
      </c>
      <c r="Z137" s="41">
        <v>1</v>
      </c>
      <c r="AB137" s="42">
        <f t="shared" si="87"/>
        <v>214.34200929686619</v>
      </c>
      <c r="AC137" s="42">
        <f t="shared" si="84"/>
        <v>20362.490883202288</v>
      </c>
      <c r="AD137" s="42">
        <f t="shared" si="81"/>
        <v>8676966.4000000563</v>
      </c>
      <c r="AE137" s="42">
        <f t="shared" si="50"/>
        <v>30.746132879237791</v>
      </c>
      <c r="AF137" s="46">
        <f t="shared" si="85"/>
        <v>426.12499864434471</v>
      </c>
      <c r="AG137" s="41">
        <v>67</v>
      </c>
      <c r="AH137" s="41">
        <v>1</v>
      </c>
      <c r="AJ137" s="42">
        <f t="shared" ref="AJ137" si="132">AJ136*AH137</f>
        <v>11.190246575231944</v>
      </c>
      <c r="AK137" s="42">
        <f t="shared" si="95"/>
        <v>749.74652054054025</v>
      </c>
      <c r="AL137" s="42">
        <f t="shared" si="124"/>
        <v>178895.71572360396</v>
      </c>
      <c r="AM137" s="42">
        <f t="shared" si="83"/>
        <v>17.216266154486412</v>
      </c>
      <c r="AN137" s="46">
        <f t="shared" si="96"/>
        <v>238.60826402318827</v>
      </c>
      <c r="AO137" s="41">
        <v>37</v>
      </c>
      <c r="AP137" s="41">
        <v>1</v>
      </c>
      <c r="AR137" s="42">
        <f t="shared" si="77"/>
        <v>0.15896572358358702</v>
      </c>
      <c r="AS137" s="42">
        <f t="shared" si="74"/>
        <v>5.8817317725927198</v>
      </c>
      <c r="AT137" s="42">
        <f t="shared" si="71"/>
        <v>2795.2455581813056</v>
      </c>
      <c r="AU137" s="42">
        <f t="shared" si="125"/>
        <v>34.290059419056462</v>
      </c>
      <c r="AV137" s="46">
        <f t="shared" si="75"/>
        <v>475.24192980142249</v>
      </c>
      <c r="AW137" s="53"/>
      <c r="AX137" s="53"/>
      <c r="AY137" s="54"/>
      <c r="AZ137" s="53"/>
      <c r="BA137" s="54"/>
      <c r="BB137" s="54"/>
      <c r="BD137" s="54"/>
    </row>
    <row r="138" spans="1:56">
      <c r="A138" s="52">
        <v>5.0599999999999996</v>
      </c>
      <c r="B138" s="39">
        <f t="shared" si="126"/>
        <v>1.6600000000000001</v>
      </c>
      <c r="C138" s="39">
        <f t="shared" si="116"/>
        <v>1.6600000000000001</v>
      </c>
      <c r="D138" s="39">
        <f t="shared" si="117"/>
        <v>13.943336</v>
      </c>
      <c r="E138" s="40">
        <f t="shared" si="118"/>
        <v>88550676.930983081</v>
      </c>
      <c r="F138" s="41">
        <f t="shared" si="127"/>
        <v>26.400000000000013</v>
      </c>
      <c r="G138" s="41">
        <v>132</v>
      </c>
      <c r="H138" s="48">
        <f t="shared" si="119"/>
        <v>132</v>
      </c>
      <c r="I138" s="41">
        <v>1</v>
      </c>
      <c r="K138" s="42">
        <f t="shared" si="120"/>
        <v>17730.127134720002</v>
      </c>
      <c r="L138" s="42">
        <f t="shared" si="128"/>
        <v>2340376.7817830401</v>
      </c>
      <c r="M138" s="42">
        <f t="shared" si="121"/>
        <v>885506769.30983078</v>
      </c>
      <c r="N138" s="42">
        <f t="shared" si="129"/>
        <v>27.135598930250101</v>
      </c>
      <c r="O138" s="46">
        <f t="shared" si="122"/>
        <v>378.36077344571771</v>
      </c>
      <c r="P138" s="41">
        <v>118</v>
      </c>
      <c r="Q138" s="41">
        <v>1</v>
      </c>
      <c r="S138" s="42">
        <f t="shared" si="55"/>
        <v>2826.9572188059192</v>
      </c>
      <c r="T138" s="42">
        <f t="shared" si="52"/>
        <v>333580.95181909844</v>
      </c>
      <c r="U138" s="42">
        <f t="shared" si="49"/>
        <v>211064885.11832514</v>
      </c>
      <c r="W138" s="42">
        <f t="shared" si="130"/>
        <v>45.378281955539578</v>
      </c>
      <c r="X138" s="46">
        <f t="shared" si="53"/>
        <v>632.72463240882541</v>
      </c>
      <c r="Y138" s="41">
        <v>96</v>
      </c>
      <c r="Z138" s="41">
        <v>1</v>
      </c>
      <c r="AB138" s="42">
        <f t="shared" si="87"/>
        <v>214.34200929686619</v>
      </c>
      <c r="AC138" s="42">
        <f t="shared" si="84"/>
        <v>20576.832892499155</v>
      </c>
      <c r="AD138" s="42">
        <f t="shared" si="81"/>
        <v>9997329.468201844</v>
      </c>
      <c r="AE138" s="42">
        <f t="shared" si="50"/>
        <v>34.84486459726476</v>
      </c>
      <c r="AF138" s="46">
        <f t="shared" si="85"/>
        <v>485.85365495416727</v>
      </c>
      <c r="AG138" s="41">
        <v>68</v>
      </c>
      <c r="AH138" s="41">
        <v>1</v>
      </c>
      <c r="AJ138" s="42">
        <f t="shared" ref="AJ138" si="133">AJ137*AH138</f>
        <v>11.190246575231944</v>
      </c>
      <c r="AK138" s="42">
        <f t="shared" si="95"/>
        <v>760.93676711577223</v>
      </c>
      <c r="AL138" s="42">
        <f t="shared" si="124"/>
        <v>206118.05187336379</v>
      </c>
      <c r="AM138" s="42">
        <f t="shared" si="83"/>
        <v>19.42677754867174</v>
      </c>
      <c r="AN138" s="46">
        <f t="shared" si="96"/>
        <v>270.87408675838645</v>
      </c>
      <c r="AO138" s="41">
        <v>38</v>
      </c>
      <c r="AP138" s="41">
        <v>1</v>
      </c>
      <c r="AR138" s="42">
        <f t="shared" si="77"/>
        <v>0.15896572358358702</v>
      </c>
      <c r="AS138" s="42">
        <f t="shared" si="74"/>
        <v>6.0406974961763069</v>
      </c>
      <c r="AT138" s="42">
        <f t="shared" si="71"/>
        <v>3220.5945605213019</v>
      </c>
      <c r="AU138" s="42">
        <f t="shared" si="125"/>
        <v>38.236864701677383</v>
      </c>
      <c r="AV138" s="46">
        <f t="shared" si="75"/>
        <v>533.14945212202758</v>
      </c>
      <c r="AW138" s="53"/>
      <c r="AX138" s="53"/>
      <c r="AY138" s="53"/>
      <c r="AZ138" s="53"/>
      <c r="BA138" s="54"/>
      <c r="BB138" s="54"/>
      <c r="BD138" s="54"/>
    </row>
    <row r="139" spans="1:56">
      <c r="A139" s="52">
        <v>5.0599999999999996</v>
      </c>
      <c r="B139" s="39">
        <f t="shared" si="126"/>
        <v>1.665</v>
      </c>
      <c r="C139" s="39">
        <f t="shared" si="116"/>
        <v>1.665</v>
      </c>
      <c r="D139" s="39">
        <f t="shared" si="117"/>
        <v>14.027458499999998</v>
      </c>
      <c r="E139" s="40">
        <f t="shared" si="118"/>
        <v>101718016.92449416</v>
      </c>
      <c r="F139" s="41">
        <f t="shared" si="127"/>
        <v>26.600000000000012</v>
      </c>
      <c r="G139" s="41">
        <v>133</v>
      </c>
      <c r="H139" s="48">
        <f t="shared" si="119"/>
        <v>133</v>
      </c>
      <c r="I139" s="41">
        <v>1</v>
      </c>
      <c r="K139" s="42">
        <f t="shared" si="120"/>
        <v>17730.127134720002</v>
      </c>
      <c r="L139" s="42">
        <f t="shared" si="128"/>
        <v>2358106.90891776</v>
      </c>
      <c r="M139" s="42">
        <f t="shared" si="121"/>
        <v>1017180169.2449416</v>
      </c>
      <c r="N139" s="42">
        <f t="shared" si="129"/>
        <v>30.750727972081314</v>
      </c>
      <c r="O139" s="46">
        <f t="shared" si="122"/>
        <v>431.35456047315972</v>
      </c>
      <c r="P139" s="41">
        <v>119</v>
      </c>
      <c r="Q139" s="41">
        <v>1</v>
      </c>
      <c r="S139" s="42">
        <f t="shared" si="55"/>
        <v>2826.9572188059192</v>
      </c>
      <c r="T139" s="42">
        <f t="shared" si="52"/>
        <v>336407.90903790441</v>
      </c>
      <c r="U139" s="42">
        <f t="shared" si="49"/>
        <v>243180157.07502538</v>
      </c>
      <c r="W139" s="42">
        <f t="shared" si="130"/>
        <v>51.532705583082858</v>
      </c>
      <c r="X139" s="46">
        <f t="shared" si="53"/>
        <v>722.87288895941299</v>
      </c>
      <c r="Y139" s="41">
        <v>97</v>
      </c>
      <c r="Z139" s="41">
        <v>1</v>
      </c>
      <c r="AB139" s="42">
        <f t="shared" si="87"/>
        <v>214.34200929686619</v>
      </c>
      <c r="AC139" s="42">
        <f t="shared" si="84"/>
        <v>20791.174901796021</v>
      </c>
      <c r="AD139" s="42">
        <f t="shared" si="81"/>
        <v>11518506.022663007</v>
      </c>
      <c r="AE139" s="42">
        <f t="shared" si="50"/>
        <v>39.494637256704692</v>
      </c>
      <c r="AF139" s="46">
        <f t="shared" si="85"/>
        <v>554.00938509097887</v>
      </c>
      <c r="AG139" s="41">
        <v>69</v>
      </c>
      <c r="AH139" s="41">
        <v>1</v>
      </c>
      <c r="AJ139" s="42">
        <f t="shared" ref="AJ139" si="134">AJ138*AH139</f>
        <v>11.190246575231944</v>
      </c>
      <c r="AK139" s="42">
        <f t="shared" si="95"/>
        <v>772.12701369100409</v>
      </c>
      <c r="AL139" s="42">
        <f t="shared" si="124"/>
        <v>237480.62214357863</v>
      </c>
      <c r="AM139" s="42">
        <f t="shared" si="83"/>
        <v>21.926051937027225</v>
      </c>
      <c r="AN139" s="46">
        <f t="shared" si="96"/>
        <v>307.56678361549399</v>
      </c>
      <c r="AO139" s="41">
        <v>39</v>
      </c>
      <c r="AP139" s="41">
        <v>1</v>
      </c>
      <c r="AR139" s="42">
        <f t="shared" si="77"/>
        <v>0.15896572358358702</v>
      </c>
      <c r="AS139" s="42">
        <f t="shared" si="74"/>
        <v>6.199663219759894</v>
      </c>
      <c r="AT139" s="42">
        <f t="shared" si="71"/>
        <v>3710.6347209934092</v>
      </c>
      <c r="AU139" s="42">
        <f t="shared" si="125"/>
        <v>42.667884740424874</v>
      </c>
      <c r="AV139" s="46">
        <f t="shared" si="75"/>
        <v>598.52198247909314</v>
      </c>
      <c r="AZ139" s="42"/>
      <c r="BA139" s="42"/>
      <c r="BD139" s="41"/>
    </row>
    <row r="140" spans="1:56">
      <c r="A140" s="52">
        <v>5.0599999999999996</v>
      </c>
      <c r="B140" s="39">
        <f t="shared" si="126"/>
        <v>1.67</v>
      </c>
      <c r="C140" s="39">
        <f t="shared" si="116"/>
        <v>1.67</v>
      </c>
      <c r="D140" s="39">
        <f t="shared" si="117"/>
        <v>14.111833999999998</v>
      </c>
      <c r="E140" s="40">
        <f t="shared" si="118"/>
        <v>116843318.71472701</v>
      </c>
      <c r="F140" s="41">
        <f t="shared" si="127"/>
        <v>26.800000000000015</v>
      </c>
      <c r="G140" s="41">
        <v>134</v>
      </c>
      <c r="H140" s="48">
        <f t="shared" si="119"/>
        <v>134</v>
      </c>
      <c r="I140" s="41">
        <v>1</v>
      </c>
      <c r="K140" s="42">
        <f t="shared" si="120"/>
        <v>17730.127134720002</v>
      </c>
      <c r="L140" s="42">
        <f t="shared" si="128"/>
        <v>2375837.0360524803</v>
      </c>
      <c r="M140" s="42">
        <f t="shared" si="121"/>
        <v>1168433187.1472702</v>
      </c>
      <c r="N140" s="42">
        <f t="shared" si="129"/>
        <v>34.850079773306533</v>
      </c>
      <c r="O140" s="46">
        <f t="shared" si="122"/>
        <v>491.79854064765931</v>
      </c>
      <c r="P140" s="49">
        <v>120</v>
      </c>
      <c r="Q140" s="41">
        <v>10</v>
      </c>
      <c r="R140" s="41" t="s">
        <v>22</v>
      </c>
      <c r="S140" s="42">
        <f t="shared" si="55"/>
        <v>28269.572188059192</v>
      </c>
      <c r="T140" s="42">
        <f t="shared" si="52"/>
        <v>3392348.6625671028</v>
      </c>
      <c r="U140" s="42">
        <f t="shared" si="49"/>
        <v>280179507.20000225</v>
      </c>
      <c r="W140" s="42">
        <f t="shared" si="130"/>
        <v>5.8526482810433587</v>
      </c>
      <c r="X140" s="46">
        <f t="shared" si="53"/>
        <v>82.591601002469218</v>
      </c>
      <c r="Y140" s="41">
        <v>98</v>
      </c>
      <c r="Z140" s="41">
        <v>1</v>
      </c>
      <c r="AB140" s="42">
        <f t="shared" si="87"/>
        <v>214.34200929686619</v>
      </c>
      <c r="AC140" s="42">
        <f t="shared" si="84"/>
        <v>21005.516911092887</v>
      </c>
      <c r="AD140" s="42">
        <f t="shared" si="81"/>
        <v>13271022.520617565</v>
      </c>
      <c r="AE140" s="42">
        <f t="shared" si="50"/>
        <v>44.770047354718429</v>
      </c>
      <c r="AF140" s="46">
        <f t="shared" si="85"/>
        <v>631.78747644192549</v>
      </c>
      <c r="AG140" s="49">
        <v>70</v>
      </c>
      <c r="AH140" s="41">
        <v>1</v>
      </c>
      <c r="AJ140" s="42">
        <f t="shared" ref="AJ140" si="135">AJ139*AH140</f>
        <v>11.190246575231944</v>
      </c>
      <c r="AK140" s="42">
        <f t="shared" si="95"/>
        <v>783.31726026623608</v>
      </c>
      <c r="AL140" s="42">
        <f t="shared" si="124"/>
        <v>273612.80000000127</v>
      </c>
      <c r="AM140" s="42">
        <f t="shared" si="83"/>
        <v>24.752282615593458</v>
      </c>
      <c r="AN140" s="46">
        <f t="shared" si="96"/>
        <v>349.30010339234065</v>
      </c>
      <c r="AO140" s="49">
        <v>40</v>
      </c>
      <c r="AP140" s="41">
        <v>4</v>
      </c>
      <c r="AR140" s="42">
        <f t="shared" si="77"/>
        <v>0.63586289433434806</v>
      </c>
      <c r="AS140" s="42">
        <f t="shared" si="74"/>
        <v>25.434515773373924</v>
      </c>
      <c r="AT140" s="42">
        <f t="shared" si="71"/>
        <v>4275.2000000000116</v>
      </c>
      <c r="AU140" s="42">
        <f t="shared" si="125"/>
        <v>11.911035072711751</v>
      </c>
      <c r="AV140" s="46">
        <f t="shared" si="75"/>
        <v>168.08654971428615</v>
      </c>
      <c r="AX140" s="44"/>
      <c r="AZ140" s="42"/>
      <c r="BA140" s="42"/>
      <c r="BD140" s="51"/>
    </row>
    <row r="141" spans="1:56">
      <c r="A141" s="52">
        <v>5.0599999999999996</v>
      </c>
      <c r="B141" s="39">
        <f t="shared" si="126"/>
        <v>1.675</v>
      </c>
      <c r="C141" s="39">
        <f t="shared" si="116"/>
        <v>1.675</v>
      </c>
      <c r="D141" s="39">
        <f t="shared" si="117"/>
        <v>14.196462500000001</v>
      </c>
      <c r="E141" s="40">
        <f t="shared" si="118"/>
        <v>134217728.00000122</v>
      </c>
      <c r="F141" s="41">
        <f t="shared" si="127"/>
        <v>27.000000000000011</v>
      </c>
      <c r="G141" s="41">
        <v>135</v>
      </c>
      <c r="H141" s="48">
        <f t="shared" si="119"/>
        <v>135</v>
      </c>
      <c r="I141" s="41">
        <v>1</v>
      </c>
      <c r="K141" s="42">
        <f t="shared" si="120"/>
        <v>17730.127134720002</v>
      </c>
      <c r="L141" s="42">
        <f t="shared" si="128"/>
        <v>2393567.1631872002</v>
      </c>
      <c r="M141" s="42">
        <f t="shared" si="121"/>
        <v>1342177280.0000122</v>
      </c>
      <c r="N141" s="42">
        <f t="shared" si="129"/>
        <v>39.49882032136437</v>
      </c>
      <c r="O141" s="46">
        <f t="shared" si="122"/>
        <v>560.74352148648723</v>
      </c>
      <c r="P141" s="41">
        <v>121</v>
      </c>
      <c r="Q141" s="41">
        <v>1</v>
      </c>
      <c r="R141" s="41" t="s">
        <v>84</v>
      </c>
      <c r="S141" s="42">
        <f t="shared" si="55"/>
        <v>28269.572188059192</v>
      </c>
      <c r="T141" s="42">
        <f t="shared" si="52"/>
        <v>3420618.2347551621</v>
      </c>
      <c r="U141" s="42">
        <f t="shared" si="49"/>
        <v>322805337.04555416</v>
      </c>
      <c r="W141" s="42">
        <f t="shared" si="130"/>
        <v>6.6474634836228983</v>
      </c>
      <c r="X141" s="46">
        <f t="shared" si="53"/>
        <v>94.370466065371843</v>
      </c>
      <c r="Y141" s="41">
        <v>99</v>
      </c>
      <c r="Z141" s="41">
        <v>1</v>
      </c>
      <c r="AB141" s="42">
        <f t="shared" si="87"/>
        <v>214.34200929686619</v>
      </c>
      <c r="AC141" s="42">
        <f t="shared" si="84"/>
        <v>21219.858920389754</v>
      </c>
      <c r="AD141" s="42">
        <f t="shared" si="81"/>
        <v>15290043.659934947</v>
      </c>
      <c r="AE141" s="42">
        <f t="shared" si="50"/>
        <v>50.755848658549034</v>
      </c>
      <c r="AF141" s="46">
        <f t="shared" si="85"/>
        <v>720.55350213676672</v>
      </c>
      <c r="AG141" s="41">
        <v>71</v>
      </c>
      <c r="AH141" s="41">
        <v>1</v>
      </c>
      <c r="AJ141" s="42">
        <f t="shared" ref="AJ141" si="136">AJ140*AH141</f>
        <v>11.190246575231944</v>
      </c>
      <c r="AK141" s="42">
        <f t="shared" si="95"/>
        <v>794.50750684146806</v>
      </c>
      <c r="AL141" s="42">
        <f t="shared" si="124"/>
        <v>315239.58695854782</v>
      </c>
      <c r="AM141" s="42">
        <f t="shared" si="83"/>
        <v>27.948763919725138</v>
      </c>
      <c r="AN141" s="46">
        <f t="shared" si="96"/>
        <v>396.77357890773095</v>
      </c>
      <c r="AO141" s="41">
        <v>41</v>
      </c>
      <c r="AP141" s="41">
        <v>1</v>
      </c>
      <c r="AR141" s="42">
        <f t="shared" si="77"/>
        <v>0.63586289433434806</v>
      </c>
      <c r="AS141" s="42">
        <f t="shared" si="74"/>
        <v>26.070378667708269</v>
      </c>
      <c r="AT141" s="42">
        <f t="shared" si="71"/>
        <v>4925.6185462272997</v>
      </c>
      <c r="AU141" s="42">
        <f t="shared" si="125"/>
        <v>13.308628338429465</v>
      </c>
      <c r="AV141" s="46">
        <f t="shared" si="75"/>
        <v>188.93544313295121</v>
      </c>
      <c r="AX141" s="42"/>
      <c r="AZ141" s="42"/>
      <c r="BA141" s="42"/>
      <c r="BD141" s="46"/>
    </row>
    <row r="142" spans="1:56">
      <c r="A142" s="52">
        <v>5.0599999999999996</v>
      </c>
      <c r="B142" s="39">
        <f t="shared" si="126"/>
        <v>1.6800000000000002</v>
      </c>
      <c r="C142" s="39">
        <f t="shared" si="116"/>
        <v>1.6800000000000002</v>
      </c>
      <c r="D142" s="39">
        <f t="shared" si="117"/>
        <v>14.281344000000001</v>
      </c>
      <c r="E142" s="40">
        <f t="shared" si="118"/>
        <v>154175683.3650409</v>
      </c>
      <c r="F142" s="41">
        <f t="shared" si="127"/>
        <v>27.200000000000014</v>
      </c>
      <c r="G142" s="41">
        <v>136</v>
      </c>
      <c r="H142" s="48">
        <f t="shared" si="119"/>
        <v>136</v>
      </c>
      <c r="I142" s="41">
        <v>1</v>
      </c>
      <c r="K142" s="42">
        <f t="shared" si="120"/>
        <v>17730.127134720002</v>
      </c>
      <c r="L142" s="42">
        <f t="shared" si="128"/>
        <v>2411297.2903219201</v>
      </c>
      <c r="M142" s="42">
        <f t="shared" si="121"/>
        <v>1541756833.650409</v>
      </c>
      <c r="N142" s="42">
        <f t="shared" si="129"/>
        <v>44.770922560916603</v>
      </c>
      <c r="O142" s="46">
        <f t="shared" si="122"/>
        <v>639.38894628981097</v>
      </c>
      <c r="P142" s="41">
        <v>122</v>
      </c>
      <c r="Q142" s="41">
        <v>1</v>
      </c>
      <c r="S142" s="42">
        <f t="shared" si="55"/>
        <v>28269.572188059192</v>
      </c>
      <c r="T142" s="42">
        <f t="shared" si="52"/>
        <v>3448887.8069432215</v>
      </c>
      <c r="U142" s="42">
        <f t="shared" si="49"/>
        <v>371912843.11012864</v>
      </c>
      <c r="W142" s="42">
        <f t="shared" si="130"/>
        <v>7.5508010706671627</v>
      </c>
      <c r="X142" s="46">
        <f t="shared" si="53"/>
        <v>107.83558756576606</v>
      </c>
      <c r="Y142" s="49">
        <v>100</v>
      </c>
      <c r="Z142" s="41">
        <f>POWER(($B142+0.1)/$B142,2)*POWER(1.1,2)</f>
        <v>1.3583347505668937</v>
      </c>
      <c r="AA142" s="41" t="s">
        <v>91</v>
      </c>
      <c r="AB142" s="42">
        <f t="shared" si="87"/>
        <v>291.14819973426557</v>
      </c>
      <c r="AC142" s="42">
        <f t="shared" si="84"/>
        <v>29114.819973426558</v>
      </c>
      <c r="AD142" s="42">
        <f t="shared" si="81"/>
        <v>17616076.800000116</v>
      </c>
      <c r="AE142" s="42">
        <f t="shared" si="50"/>
        <v>42.366833464220072</v>
      </c>
      <c r="AF142" s="46">
        <f t="shared" si="85"/>
        <v>605.05532289323855</v>
      </c>
      <c r="AG142" s="41">
        <v>72</v>
      </c>
      <c r="AH142" s="41">
        <v>1</v>
      </c>
      <c r="AJ142" s="42">
        <f t="shared" ref="AJ142" si="137">AJ141*AH142</f>
        <v>11.190246575231944</v>
      </c>
      <c r="AK142" s="42">
        <f t="shared" si="95"/>
        <v>805.69775341669992</v>
      </c>
      <c r="AL142" s="42">
        <f t="shared" si="124"/>
        <v>363196.13584973384</v>
      </c>
      <c r="AM142" s="42">
        <f t="shared" si="83"/>
        <v>31.564577918985222</v>
      </c>
      <c r="AN142" s="46">
        <f t="shared" si="96"/>
        <v>450.78459547583213</v>
      </c>
      <c r="AO142" s="41">
        <v>42</v>
      </c>
      <c r="AP142" s="41">
        <v>1</v>
      </c>
      <c r="AR142" s="42">
        <f t="shared" si="77"/>
        <v>0.63586289433434806</v>
      </c>
      <c r="AS142" s="42">
        <f t="shared" si="74"/>
        <v>26.706241562042617</v>
      </c>
      <c r="AT142" s="42">
        <f t="shared" si="71"/>
        <v>5674.9396226520803</v>
      </c>
      <c r="AU142" s="42">
        <f t="shared" si="125"/>
        <v>14.87919351279708</v>
      </c>
      <c r="AV142" s="46">
        <f t="shared" si="75"/>
        <v>212.4948809988235</v>
      </c>
      <c r="AX142" s="41" t="s">
        <v>32</v>
      </c>
      <c r="AZ142" s="42"/>
      <c r="BA142" s="42"/>
      <c r="BD142" s="41" t="s">
        <v>32</v>
      </c>
    </row>
    <row r="143" spans="1:56">
      <c r="A143" s="52">
        <v>5.0599999999999996</v>
      </c>
      <c r="B143" s="39">
        <f t="shared" si="126"/>
        <v>1.6850000000000001</v>
      </c>
      <c r="C143" s="39">
        <f t="shared" si="116"/>
        <v>1.6850000000000001</v>
      </c>
      <c r="D143" s="39">
        <f t="shared" si="117"/>
        <v>14.366478499999999</v>
      </c>
      <c r="E143" s="40">
        <f t="shared" si="118"/>
        <v>177101353.86196622</v>
      </c>
      <c r="F143" s="41">
        <f t="shared" si="127"/>
        <v>27.400000000000013</v>
      </c>
      <c r="G143" s="41">
        <v>137</v>
      </c>
      <c r="H143" s="48">
        <f t="shared" si="119"/>
        <v>137</v>
      </c>
      <c r="I143" s="41">
        <v>1</v>
      </c>
      <c r="K143" s="42">
        <f t="shared" si="120"/>
        <v>17730.127134720002</v>
      </c>
      <c r="L143" s="42">
        <f t="shared" si="128"/>
        <v>2429027.4174566404</v>
      </c>
      <c r="M143" s="42">
        <f t="shared" si="121"/>
        <v>1771013538.6196623</v>
      </c>
      <c r="N143" s="42">
        <f t="shared" si="129"/>
        <v>50.750361140161708</v>
      </c>
      <c r="O143" s="46">
        <f t="shared" si="122"/>
        <v>729.10397218736864</v>
      </c>
      <c r="P143" s="41">
        <v>123</v>
      </c>
      <c r="Q143" s="41">
        <v>1</v>
      </c>
      <c r="S143" s="42">
        <f t="shared" si="55"/>
        <v>28269.572188059192</v>
      </c>
      <c r="T143" s="42">
        <f t="shared" si="52"/>
        <v>3477157.3791312808</v>
      </c>
      <c r="U143" s="42">
        <f t="shared" si="49"/>
        <v>428487146.29443139</v>
      </c>
      <c r="W143" s="42">
        <f t="shared" si="130"/>
        <v>8.5775473397033561</v>
      </c>
      <c r="X143" s="46">
        <f t="shared" si="53"/>
        <v>123.22914943858046</v>
      </c>
      <c r="Y143" s="41">
        <v>101</v>
      </c>
      <c r="Z143" s="41">
        <v>8</v>
      </c>
      <c r="AB143" s="42">
        <f t="shared" si="87"/>
        <v>2329.1855978741246</v>
      </c>
      <c r="AC143" s="42">
        <f t="shared" si="84"/>
        <v>235247.74538528657</v>
      </c>
      <c r="AD143" s="42">
        <f t="shared" si="81"/>
        <v>20295783.317976039</v>
      </c>
      <c r="AE143" s="42">
        <f t="shared" si="50"/>
        <v>6.0052351854889778</v>
      </c>
      <c r="AF143" s="46">
        <f t="shared" si="85"/>
        <v>86.274082179770915</v>
      </c>
      <c r="AG143" s="41">
        <v>73</v>
      </c>
      <c r="AH143" s="41">
        <v>1</v>
      </c>
      <c r="AJ143" s="42">
        <f t="shared" ref="AJ143" si="138">AJ142*AH143</f>
        <v>11.190246575231944</v>
      </c>
      <c r="AK143" s="42">
        <f t="shared" si="95"/>
        <v>816.88799999193191</v>
      </c>
      <c r="AL143" s="42">
        <f t="shared" si="124"/>
        <v>418444.47880315431</v>
      </c>
      <c r="AM143" s="42">
        <f t="shared" si="83"/>
        <v>35.655374166807313</v>
      </c>
      <c r="AN143" s="46">
        <f t="shared" si="96"/>
        <v>512.24216637689267</v>
      </c>
      <c r="AO143" s="41">
        <v>43</v>
      </c>
      <c r="AP143" s="41">
        <v>1</v>
      </c>
      <c r="AR143" s="42">
        <f t="shared" si="77"/>
        <v>0.63586289433434806</v>
      </c>
      <c r="AS143" s="42">
        <f t="shared" si="74"/>
        <v>27.342104456376966</v>
      </c>
      <c r="AT143" s="42">
        <f t="shared" si="71"/>
        <v>6538.1949812992725</v>
      </c>
      <c r="AU143" s="42">
        <f t="shared" si="125"/>
        <v>16.644685842121394</v>
      </c>
      <c r="AV143" s="46">
        <f t="shared" si="75"/>
        <v>239.12552129009137</v>
      </c>
      <c r="AX143" s="44">
        <v>1</v>
      </c>
      <c r="AZ143" s="42"/>
      <c r="BA143" s="42"/>
      <c r="BD143" s="51">
        <f>10+$G148/20</f>
        <v>17.100000000000001</v>
      </c>
    </row>
    <row r="144" spans="1:56">
      <c r="A144" s="52">
        <v>5.0599999999999996</v>
      </c>
      <c r="B144" s="39">
        <f t="shared" si="126"/>
        <v>1.69</v>
      </c>
      <c r="C144" s="39">
        <f t="shared" si="116"/>
        <v>1.69</v>
      </c>
      <c r="D144" s="39">
        <f t="shared" si="117"/>
        <v>14.451865999999999</v>
      </c>
      <c r="E144" s="40">
        <f t="shared" si="118"/>
        <v>203436033.84898841</v>
      </c>
      <c r="F144" s="41">
        <f t="shared" si="127"/>
        <v>27.600000000000016</v>
      </c>
      <c r="G144" s="41">
        <v>138</v>
      </c>
      <c r="H144" s="48">
        <f t="shared" si="119"/>
        <v>138</v>
      </c>
      <c r="I144" s="41">
        <v>1</v>
      </c>
      <c r="K144" s="42">
        <f t="shared" si="120"/>
        <v>17730.127134720002</v>
      </c>
      <c r="L144" s="42">
        <f t="shared" si="128"/>
        <v>2446757.5445913603</v>
      </c>
      <c r="M144" s="42">
        <f t="shared" si="121"/>
        <v>2034360338.4898841</v>
      </c>
      <c r="N144" s="42">
        <f t="shared" si="129"/>
        <v>57.532469793204463</v>
      </c>
      <c r="O144" s="46">
        <f t="shared" si="122"/>
        <v>831.45154410043858</v>
      </c>
      <c r="P144" s="41">
        <v>124</v>
      </c>
      <c r="Q144" s="41">
        <v>1</v>
      </c>
      <c r="S144" s="42">
        <f t="shared" si="55"/>
        <v>28269.572188059192</v>
      </c>
      <c r="T144" s="42">
        <f t="shared" si="52"/>
        <v>3505426.9513193397</v>
      </c>
      <c r="U144" s="42">
        <f t="shared" si="49"/>
        <v>493663021.56972128</v>
      </c>
      <c r="W144" s="42">
        <f t="shared" si="130"/>
        <v>9.7446388821379308</v>
      </c>
      <c r="X144" s="46">
        <f t="shared" si="53"/>
        <v>140.82821534304716</v>
      </c>
      <c r="Y144" s="41">
        <v>102</v>
      </c>
      <c r="Z144" s="41">
        <v>1</v>
      </c>
      <c r="AB144" s="42">
        <f t="shared" si="87"/>
        <v>2329.1855978741246</v>
      </c>
      <c r="AC144" s="42">
        <f t="shared" si="84"/>
        <v>237576.93098316071</v>
      </c>
      <c r="AD144" s="42">
        <f t="shared" si="81"/>
        <v>23382913.127087668</v>
      </c>
      <c r="AE144" s="42">
        <f t="shared" si="50"/>
        <v>6.810365530335071</v>
      </c>
      <c r="AF144" s="46">
        <f t="shared" si="85"/>
        <v>98.422490055421378</v>
      </c>
      <c r="AG144" s="41">
        <v>74</v>
      </c>
      <c r="AH144" s="41">
        <v>1</v>
      </c>
      <c r="AJ144" s="42">
        <f t="shared" ref="AJ144" si="139">AJ143*AH144</f>
        <v>11.190246575231944</v>
      </c>
      <c r="AK144" s="42">
        <f t="shared" si="95"/>
        <v>828.07824656716389</v>
      </c>
      <c r="AL144" s="42">
        <f t="shared" si="124"/>
        <v>482092.79450167931</v>
      </c>
      <c r="AM144" s="42">
        <f t="shared" si="83"/>
        <v>40.284255186076663</v>
      </c>
      <c r="AN144" s="46">
        <f t="shared" si="96"/>
        <v>582.18265785898495</v>
      </c>
      <c r="AO144" s="41">
        <v>44</v>
      </c>
      <c r="AP144" s="41">
        <v>1</v>
      </c>
      <c r="AR144" s="42">
        <f t="shared" si="77"/>
        <v>0.63586289433434806</v>
      </c>
      <c r="AS144" s="42">
        <f t="shared" si="74"/>
        <v>27.977967350711314</v>
      </c>
      <c r="AT144" s="42">
        <f t="shared" si="71"/>
        <v>7532.6999140887247</v>
      </c>
      <c r="AU144" s="42">
        <f t="shared" si="125"/>
        <v>18.629902471890063</v>
      </c>
      <c r="AV144" s="46">
        <f t="shared" si="75"/>
        <v>269.23685411682391</v>
      </c>
      <c r="AX144" s="42" t="s">
        <v>1</v>
      </c>
      <c r="AZ144" s="42"/>
      <c r="BA144" s="42"/>
      <c r="BD144" s="46" t="s">
        <v>3</v>
      </c>
    </row>
    <row r="145" spans="1:56">
      <c r="A145" s="52">
        <v>5.0599999999999996</v>
      </c>
      <c r="B145" s="39">
        <f t="shared" si="126"/>
        <v>1.6950000000000001</v>
      </c>
      <c r="C145" s="39">
        <f t="shared" si="116"/>
        <v>1.6950000000000001</v>
      </c>
      <c r="D145" s="39">
        <f t="shared" si="117"/>
        <v>14.537506499999999</v>
      </c>
      <c r="E145" s="40">
        <f t="shared" si="118"/>
        <v>233686637.42945412</v>
      </c>
      <c r="F145" s="41">
        <f t="shared" si="127"/>
        <v>27.800000000000011</v>
      </c>
      <c r="G145" s="41">
        <v>139</v>
      </c>
      <c r="H145" s="48">
        <f t="shared" si="119"/>
        <v>139</v>
      </c>
      <c r="I145" s="41">
        <v>1</v>
      </c>
      <c r="K145" s="42">
        <f t="shared" si="120"/>
        <v>17730.127134720002</v>
      </c>
      <c r="L145" s="42">
        <f t="shared" si="128"/>
        <v>2464487.6717260801</v>
      </c>
      <c r="M145" s="42">
        <f t="shared" si="121"/>
        <v>2336866374.2945414</v>
      </c>
      <c r="N145" s="42">
        <f t="shared" si="129"/>
        <v>65.225483566983613</v>
      </c>
      <c r="O145" s="46">
        <f t="shared" si="122"/>
        <v>948.21589132066742</v>
      </c>
      <c r="P145" s="41">
        <v>125</v>
      </c>
      <c r="Q145" s="41">
        <v>1</v>
      </c>
      <c r="S145" s="42">
        <f t="shared" si="55"/>
        <v>28269.572188059192</v>
      </c>
      <c r="T145" s="42">
        <f t="shared" si="52"/>
        <v>3533696.523507399</v>
      </c>
      <c r="U145" s="42">
        <f t="shared" si="49"/>
        <v>568747622.40000463</v>
      </c>
      <c r="W145" s="42">
        <f t="shared" si="130"/>
        <v>11.07134598721972</v>
      </c>
      <c r="X145" s="46">
        <f t="shared" si="53"/>
        <v>160.94976425295559</v>
      </c>
      <c r="Y145" s="41">
        <v>103</v>
      </c>
      <c r="Z145" s="41">
        <v>1</v>
      </c>
      <c r="AB145" s="42">
        <f t="shared" si="87"/>
        <v>2329.1855978741246</v>
      </c>
      <c r="AC145" s="42">
        <f t="shared" si="84"/>
        <v>239906.11658103485</v>
      </c>
      <c r="AD145" s="42">
        <f t="shared" si="81"/>
        <v>26939381.044846449</v>
      </c>
      <c r="AE145" s="42">
        <f t="shared" si="50"/>
        <v>7.7242508714861851</v>
      </c>
      <c r="AF145" s="46">
        <f t="shared" si="85"/>
        <v>112.29134725186107</v>
      </c>
      <c r="AG145" s="41">
        <v>75</v>
      </c>
      <c r="AH145" s="41">
        <v>1</v>
      </c>
      <c r="AJ145" s="42">
        <f t="shared" ref="AJ145" si="140">AJ144*AH145</f>
        <v>11.190246575231944</v>
      </c>
      <c r="AK145" s="42">
        <f t="shared" si="95"/>
        <v>839.26849314239576</v>
      </c>
      <c r="AL145" s="42">
        <f t="shared" si="124"/>
        <v>555417.60000000265</v>
      </c>
      <c r="AM145" s="42">
        <f t="shared" si="83"/>
        <v>45.522782108363828</v>
      </c>
      <c r="AN145" s="46">
        <f t="shared" si="96"/>
        <v>661.78774079842276</v>
      </c>
      <c r="AO145" s="41">
        <v>45</v>
      </c>
      <c r="AP145" s="41">
        <v>1</v>
      </c>
      <c r="AR145" s="42">
        <f t="shared" si="77"/>
        <v>0.63586289433434806</v>
      </c>
      <c r="AS145" s="42">
        <f t="shared" si="74"/>
        <v>28.613830245045662</v>
      </c>
      <c r="AT145" s="42">
        <f t="shared" si="71"/>
        <v>8678.4000000000251</v>
      </c>
      <c r="AU145" s="42">
        <f t="shared" si="125"/>
        <v>20.862855269934975</v>
      </c>
      <c r="AV145" s="46">
        <f t="shared" si="75"/>
        <v>303.29389409523895</v>
      </c>
      <c r="AX145" s="42">
        <f>1/$D148</f>
        <v>5.0514854979176016E-2</v>
      </c>
      <c r="AY145" s="55">
        <f>AX145*$E148</f>
        <v>17892498.413905919</v>
      </c>
      <c r="AZ145" s="42"/>
      <c r="BA145" s="42"/>
      <c r="BD145" s="46">
        <f>$E148*BD143</f>
        <v>6056866302.0792465</v>
      </c>
    </row>
    <row r="146" spans="1:56">
      <c r="A146" s="52">
        <v>5.0599999999999996</v>
      </c>
      <c r="B146" s="39">
        <f t="shared" si="126"/>
        <v>1.7000000000000002</v>
      </c>
      <c r="C146" s="39">
        <f t="shared" si="116"/>
        <v>1.7000000000000002</v>
      </c>
      <c r="D146" s="39">
        <f t="shared" si="117"/>
        <v>14.623400000000002</v>
      </c>
      <c r="E146" s="40">
        <f t="shared" si="118"/>
        <v>268435456.0000025</v>
      </c>
      <c r="F146" s="41">
        <f t="shared" si="127"/>
        <v>28.000000000000014</v>
      </c>
      <c r="G146" s="49">
        <v>140</v>
      </c>
      <c r="H146" s="48">
        <f t="shared" si="119"/>
        <v>140</v>
      </c>
      <c r="I146" s="41">
        <v>10</v>
      </c>
      <c r="K146" s="42">
        <f t="shared" si="120"/>
        <v>177301.27134720003</v>
      </c>
      <c r="L146" s="42">
        <f t="shared" si="128"/>
        <v>24822177.988608003</v>
      </c>
      <c r="M146" s="42">
        <f t="shared" si="121"/>
        <v>2684354560.0000248</v>
      </c>
      <c r="N146" s="42">
        <f t="shared" si="129"/>
        <v>7.3952291142645912</v>
      </c>
      <c r="O146" s="46">
        <f t="shared" si="122"/>
        <v>108.14339342953684</v>
      </c>
      <c r="P146" s="41">
        <v>126</v>
      </c>
      <c r="Q146" s="41">
        <v>1</v>
      </c>
      <c r="S146" s="42">
        <f t="shared" si="55"/>
        <v>28269.572188059192</v>
      </c>
      <c r="T146" s="42">
        <f t="shared" si="52"/>
        <v>3561966.0956954584</v>
      </c>
      <c r="U146" s="42">
        <f t="shared" si="49"/>
        <v>655246654.30142331</v>
      </c>
      <c r="W146" s="42">
        <f t="shared" si="130"/>
        <v>12.579595345875543</v>
      </c>
      <c r="X146" s="46">
        <f t="shared" si="53"/>
        <v>183.95645458087643</v>
      </c>
      <c r="Y146" s="41">
        <v>104</v>
      </c>
      <c r="Z146" s="41">
        <v>1</v>
      </c>
      <c r="AB146" s="42">
        <f t="shared" si="87"/>
        <v>2329.1855978741246</v>
      </c>
      <c r="AC146" s="42">
        <f t="shared" si="84"/>
        <v>242235.30217890895</v>
      </c>
      <c r="AD146" s="42">
        <f t="shared" si="81"/>
        <v>31036506.533599302</v>
      </c>
      <c r="AE146" s="42">
        <f t="shared" si="50"/>
        <v>8.7616729127188613</v>
      </c>
      <c r="AF146" s="46">
        <f t="shared" si="85"/>
        <v>128.12544767185301</v>
      </c>
      <c r="AG146" s="41">
        <v>76</v>
      </c>
      <c r="AH146" s="41">
        <v>1</v>
      </c>
      <c r="AJ146" s="42">
        <f t="shared" ref="AJ146" si="141">AJ145*AH146</f>
        <v>11.190246575231944</v>
      </c>
      <c r="AK146" s="42">
        <f t="shared" si="95"/>
        <v>850.45873971762774</v>
      </c>
      <c r="AL146" s="42">
        <f t="shared" si="124"/>
        <v>639889.31084123161</v>
      </c>
      <c r="AM146" s="42">
        <f t="shared" si="83"/>
        <v>51.452116859958409</v>
      </c>
      <c r="AN146" s="46">
        <f t="shared" si="96"/>
        <v>752.40488568991589</v>
      </c>
      <c r="AO146" s="41">
        <v>46</v>
      </c>
      <c r="AP146" s="41">
        <v>1</v>
      </c>
      <c r="AR146" s="42">
        <f t="shared" si="77"/>
        <v>0.63586289433434806</v>
      </c>
      <c r="AS146" s="42">
        <f t="shared" si="74"/>
        <v>29.24969313938001</v>
      </c>
      <c r="AT146" s="42">
        <f t="shared" si="71"/>
        <v>9998.270481894222</v>
      </c>
      <c r="AU146" s="42">
        <f t="shared" si="125"/>
        <v>23.375193123827199</v>
      </c>
      <c r="AV146" s="46">
        <f t="shared" si="75"/>
        <v>341.82479912697471</v>
      </c>
      <c r="AW146" s="41" t="s">
        <v>81</v>
      </c>
      <c r="AX146" s="44" t="s">
        <v>82</v>
      </c>
      <c r="AZ146" s="42" t="s">
        <v>15</v>
      </c>
      <c r="BA146" s="42" t="s">
        <v>1</v>
      </c>
      <c r="BB146" s="42" t="s">
        <v>83</v>
      </c>
      <c r="BD146" s="47"/>
    </row>
    <row r="147" spans="1:56">
      <c r="A147" s="52">
        <v>5.0599999999999996</v>
      </c>
      <c r="B147" s="39">
        <f t="shared" si="126"/>
        <v>1.7050000000000001</v>
      </c>
      <c r="C147" s="39">
        <f t="shared" si="116"/>
        <v>1.7050000000000001</v>
      </c>
      <c r="D147" s="39">
        <f t="shared" si="117"/>
        <v>14.7095465</v>
      </c>
      <c r="E147" s="40">
        <f t="shared" si="118"/>
        <v>308351366.73008186</v>
      </c>
      <c r="F147" s="41">
        <f t="shared" si="127"/>
        <v>28.200000000000014</v>
      </c>
      <c r="G147" s="41">
        <v>141</v>
      </c>
      <c r="H147" s="48">
        <f t="shared" si="119"/>
        <v>141</v>
      </c>
      <c r="I147" s="41">
        <v>1</v>
      </c>
      <c r="K147" s="42">
        <f t="shared" si="120"/>
        <v>177301.27134720003</v>
      </c>
      <c r="L147" s="42">
        <f t="shared" si="128"/>
        <v>24999479.259955205</v>
      </c>
      <c r="M147" s="42">
        <f t="shared" si="121"/>
        <v>3083513667.3008184</v>
      </c>
      <c r="N147" s="42">
        <f t="shared" si="129"/>
        <v>8.3852425960256678</v>
      </c>
      <c r="O147" s="46">
        <f t="shared" si="122"/>
        <v>123.34311588002028</v>
      </c>
      <c r="P147" s="41">
        <v>127</v>
      </c>
      <c r="Q147" s="41">
        <v>1</v>
      </c>
      <c r="S147" s="42">
        <f t="shared" si="55"/>
        <v>28269.572188059192</v>
      </c>
      <c r="T147" s="42">
        <f t="shared" si="52"/>
        <v>3590235.6678835172</v>
      </c>
      <c r="U147" s="42">
        <f t="shared" si="49"/>
        <v>754894520.83663058</v>
      </c>
      <c r="W147" s="42">
        <f t="shared" si="130"/>
        <v>14.294337519975455</v>
      </c>
      <c r="X147" s="46">
        <f t="shared" si="53"/>
        <v>210.26322243677365</v>
      </c>
      <c r="Y147" s="41">
        <v>105</v>
      </c>
      <c r="Z147" s="41">
        <v>1</v>
      </c>
      <c r="AB147" s="42">
        <f t="shared" si="87"/>
        <v>2329.1855978741246</v>
      </c>
      <c r="AC147" s="42">
        <f t="shared" si="84"/>
        <v>244564.48777678309</v>
      </c>
      <c r="AD147" s="42">
        <f t="shared" si="81"/>
        <v>35756441.600000255</v>
      </c>
      <c r="AE147" s="42">
        <f t="shared" si="50"/>
        <v>9.9394330707847729</v>
      </c>
      <c r="AF147" s="46">
        <f t="shared" si="85"/>
        <v>146.20455293834641</v>
      </c>
      <c r="AG147" s="41">
        <v>77</v>
      </c>
      <c r="AH147" s="41">
        <v>1</v>
      </c>
      <c r="AJ147" s="42">
        <f t="shared" ref="AJ147" si="142">AJ146*AH147</f>
        <v>11.190246575231944</v>
      </c>
      <c r="AK147" s="42">
        <f t="shared" si="95"/>
        <v>861.64898629285972</v>
      </c>
      <c r="AL147" s="42">
        <f t="shared" si="124"/>
        <v>737201.68050451949</v>
      </c>
      <c r="AM147" s="42">
        <f t="shared" si="83"/>
        <v>58.16431953506423</v>
      </c>
      <c r="AN147" s="46">
        <f t="shared" si="96"/>
        <v>855.57076284188565</v>
      </c>
      <c r="AO147" s="41">
        <v>47</v>
      </c>
      <c r="AP147" s="41">
        <v>1</v>
      </c>
      <c r="AR147" s="42">
        <f t="shared" si="77"/>
        <v>0.63586289433434806</v>
      </c>
      <c r="AS147" s="42">
        <f t="shared" si="74"/>
        <v>29.885556033714359</v>
      </c>
      <c r="AT147" s="42">
        <f t="shared" si="71"/>
        <v>11518.776257883093</v>
      </c>
      <c r="AU147" s="42">
        <f t="shared" si="125"/>
        <v>26.202680333511253</v>
      </c>
      <c r="AV147" s="46">
        <f t="shared" si="75"/>
        <v>385.4295447904193</v>
      </c>
      <c r="AZ147" s="42">
        <f>1*AX145</f>
        <v>5.0514854979176016E-2</v>
      </c>
      <c r="BA147" s="42"/>
      <c r="BB147" s="42" t="s">
        <v>77</v>
      </c>
      <c r="BD147" s="46"/>
    </row>
    <row r="148" spans="1:56">
      <c r="A148" s="52">
        <v>6.77</v>
      </c>
      <c r="B148" s="39">
        <f t="shared" si="126"/>
        <v>1.71</v>
      </c>
      <c r="C148" s="39">
        <f t="shared" si="116"/>
        <v>1.71</v>
      </c>
      <c r="D148" s="39">
        <f t="shared" si="117"/>
        <v>19.796156999999997</v>
      </c>
      <c r="E148" s="40">
        <f t="shared" si="118"/>
        <v>354202707.7239325</v>
      </c>
      <c r="F148" s="41">
        <f t="shared" si="127"/>
        <v>28.400000000000016</v>
      </c>
      <c r="G148" s="41">
        <v>142</v>
      </c>
      <c r="H148" s="48">
        <f t="shared" si="119"/>
        <v>142</v>
      </c>
      <c r="I148" s="41">
        <v>1</v>
      </c>
      <c r="K148" s="42">
        <f t="shared" si="120"/>
        <v>177301.27134720003</v>
      </c>
      <c r="L148" s="42">
        <f t="shared" si="128"/>
        <v>25176780.531302404</v>
      </c>
      <c r="M148" s="42">
        <f t="shared" si="121"/>
        <v>3542027077.239325</v>
      </c>
      <c r="N148" s="42">
        <f t="shared" si="129"/>
        <v>7.1067459922685892</v>
      </c>
      <c r="O148" s="46">
        <f t="shared" si="122"/>
        <v>140.68625942206975</v>
      </c>
      <c r="P148" s="41">
        <v>128</v>
      </c>
      <c r="Q148" s="41">
        <v>1</v>
      </c>
      <c r="S148" s="42">
        <f t="shared" si="55"/>
        <v>28269.572188059192</v>
      </c>
      <c r="T148" s="42">
        <f t="shared" si="52"/>
        <v>3618505.2400715766</v>
      </c>
      <c r="U148" s="42">
        <f t="shared" si="49"/>
        <v>869689044.70442486</v>
      </c>
      <c r="W148" s="42">
        <f t="shared" si="130"/>
        <v>12.140984482684663</v>
      </c>
      <c r="X148" s="46">
        <f t="shared" si="53"/>
        <v>240.34483495378933</v>
      </c>
      <c r="Y148" s="41">
        <v>106</v>
      </c>
      <c r="Z148" s="41">
        <v>1</v>
      </c>
      <c r="AB148" s="42">
        <f t="shared" si="87"/>
        <v>2329.1855978741246</v>
      </c>
      <c r="AC148" s="42">
        <f t="shared" si="84"/>
        <v>246893.6733746572</v>
      </c>
      <c r="AD148" s="42">
        <f t="shared" si="81"/>
        <v>41193815.39909678</v>
      </c>
      <c r="AE148" s="42">
        <f t="shared" si="50"/>
        <v>8.4283229395132775</v>
      </c>
      <c r="AF148" s="46">
        <f t="shared" si="85"/>
        <v>166.84840415730631</v>
      </c>
      <c r="AG148" s="41">
        <v>78</v>
      </c>
      <c r="AH148" s="41">
        <v>1</v>
      </c>
      <c r="AJ148" s="42">
        <f t="shared" ref="AJ148" si="143">AJ147*AH148</f>
        <v>11.190246575231944</v>
      </c>
      <c r="AK148" s="42">
        <f t="shared" si="95"/>
        <v>872.83923286809159</v>
      </c>
      <c r="AL148" s="42">
        <f t="shared" si="124"/>
        <v>849305.70771916199</v>
      </c>
      <c r="AM148" s="42">
        <f t="shared" si="83"/>
        <v>49.152871505838462</v>
      </c>
      <c r="AN148" s="46">
        <f t="shared" si="96"/>
        <v>973.03796133040441</v>
      </c>
      <c r="AO148" s="41">
        <v>48</v>
      </c>
      <c r="AP148" s="41">
        <v>1</v>
      </c>
      <c r="AR148" s="42">
        <f t="shared" si="77"/>
        <v>0.63586289433434806</v>
      </c>
      <c r="AS148" s="42">
        <f t="shared" si="74"/>
        <v>30.521418928048707</v>
      </c>
      <c r="AT148" s="42">
        <f t="shared" si="71"/>
        <v>13270.401683111881</v>
      </c>
      <c r="AU148" s="42">
        <f t="shared" si="125"/>
        <v>21.963343778940978</v>
      </c>
      <c r="AV148" s="46">
        <f t="shared" si="75"/>
        <v>434.78980169288883</v>
      </c>
      <c r="AW148" s="41">
        <v>1</v>
      </c>
      <c r="AX148" s="41">
        <v>1</v>
      </c>
      <c r="AZ148" s="42">
        <f>AZ147*AX148</f>
        <v>5.0514854979176016E-2</v>
      </c>
      <c r="BA148" s="42">
        <f>AW148*AZ148</f>
        <v>5.0514854979176016E-2</v>
      </c>
      <c r="BB148" s="42">
        <f t="shared" ref="BB148:BB211" si="144">(10+$G148/20)*POWER($F$1,AW148)</f>
        <v>19.642741870449303</v>
      </c>
      <c r="BC148" s="42">
        <f t="shared" ref="BC148:BC164" si="145">BD148/$D148</f>
        <v>19.642741870449303</v>
      </c>
      <c r="BD148" s="46">
        <f>BB148/BA148</f>
        <v>388.85080197788801</v>
      </c>
    </row>
    <row r="149" spans="1:56">
      <c r="A149" s="52">
        <v>6.77</v>
      </c>
      <c r="B149" s="39">
        <f t="shared" si="126"/>
        <v>1.7149999999999999</v>
      </c>
      <c r="C149" s="39">
        <f t="shared" si="116"/>
        <v>1.7149999999999999</v>
      </c>
      <c r="D149" s="39">
        <f t="shared" si="117"/>
        <v>19.912093249999995</v>
      </c>
      <c r="E149" s="40">
        <f t="shared" si="118"/>
        <v>406872067.69797689</v>
      </c>
      <c r="F149" s="41">
        <f t="shared" si="127"/>
        <v>28.600000000000012</v>
      </c>
      <c r="G149" s="41">
        <v>143</v>
      </c>
      <c r="H149" s="48">
        <f t="shared" si="119"/>
        <v>143</v>
      </c>
      <c r="I149" s="41">
        <v>1</v>
      </c>
      <c r="K149" s="42">
        <f t="shared" si="120"/>
        <v>177301.27134720003</v>
      </c>
      <c r="L149" s="42">
        <f t="shared" si="128"/>
        <v>25354081.802649606</v>
      </c>
      <c r="M149" s="42">
        <f t="shared" si="121"/>
        <v>4068720676.9797688</v>
      </c>
      <c r="N149" s="42">
        <f t="shared" si="129"/>
        <v>8.0592211146784845</v>
      </c>
      <c r="O149" s="46">
        <f t="shared" si="122"/>
        <v>160.47596235784687</v>
      </c>
      <c r="P149" s="41">
        <v>129</v>
      </c>
      <c r="Q149" s="41">
        <v>1</v>
      </c>
      <c r="S149" s="42">
        <f t="shared" si="55"/>
        <v>28269.572188059192</v>
      </c>
      <c r="T149" s="42">
        <f t="shared" si="52"/>
        <v>3646774.8122596359</v>
      </c>
      <c r="U149" s="42">
        <f t="shared" ref="U149:U212" si="146">(10+$G149/20)*POWER($F$1,P149)</f>
        <v>1001931457.9787838</v>
      </c>
      <c r="W149" s="42">
        <f t="shared" si="130"/>
        <v>13.7978731681482</v>
      </c>
      <c r="X149" s="46">
        <f t="shared" si="53"/>
        <v>274.74453717583981</v>
      </c>
      <c r="Y149" s="41">
        <v>107</v>
      </c>
      <c r="Z149" s="41">
        <v>1</v>
      </c>
      <c r="AB149" s="42">
        <f t="shared" si="87"/>
        <v>2329.1855978741246</v>
      </c>
      <c r="AC149" s="42">
        <f t="shared" si="84"/>
        <v>249222.85897253134</v>
      </c>
      <c r="AD149" s="42">
        <f t="shared" si="81"/>
        <v>47457628.417698659</v>
      </c>
      <c r="AE149" s="42">
        <f t="shared" ref="AE149:AE212" si="147">AF149/$D149</f>
        <v>9.5631560020568642</v>
      </c>
      <c r="AF149" s="46">
        <f t="shared" si="85"/>
        <v>190.42245407725343</v>
      </c>
      <c r="AG149" s="41">
        <v>79</v>
      </c>
      <c r="AH149" s="41">
        <v>1</v>
      </c>
      <c r="AJ149" s="42">
        <f t="shared" ref="AJ149" si="148">AJ148*AH149</f>
        <v>11.190246575231944</v>
      </c>
      <c r="AK149" s="42">
        <f t="shared" si="95"/>
        <v>884.02947944332357</v>
      </c>
      <c r="AL149" s="42">
        <f t="shared" si="124"/>
        <v>978448.68943240272</v>
      </c>
      <c r="AM149" s="42">
        <f t="shared" si="83"/>
        <v>55.58458799135159</v>
      </c>
      <c r="AN149" s="46">
        <f t="shared" si="96"/>
        <v>1106.8054993466228</v>
      </c>
      <c r="AO149" s="41">
        <v>49</v>
      </c>
      <c r="AP149" s="41">
        <v>1</v>
      </c>
      <c r="AR149" s="42">
        <f t="shared" si="77"/>
        <v>0.63586289433434806</v>
      </c>
      <c r="AS149" s="42">
        <f t="shared" si="74"/>
        <v>31.157281822383055</v>
      </c>
      <c r="AT149" s="42">
        <f t="shared" si="71"/>
        <v>15288.260772381263</v>
      </c>
      <c r="AU149" s="42">
        <f t="shared" si="125"/>
        <v>24.642320507122569</v>
      </c>
      <c r="AV149" s="46">
        <f t="shared" si="75"/>
        <v>490.68018383421179</v>
      </c>
      <c r="AW149" s="41">
        <v>2</v>
      </c>
      <c r="AX149" s="41">
        <v>1</v>
      </c>
      <c r="AZ149" s="42">
        <f>AZ148*AX149</f>
        <v>5.0514854979176016E-2</v>
      </c>
      <c r="BA149" s="42">
        <f t="shared" ref="BA149:BA212" si="149">AW149*AZ149</f>
        <v>0.10102970995835203</v>
      </c>
      <c r="BB149" s="42">
        <f t="shared" si="144"/>
        <v>22.629560669755136</v>
      </c>
      <c r="BC149" s="42">
        <f t="shared" si="145"/>
        <v>11.2489011133849</v>
      </c>
      <c r="BD149" s="46">
        <f t="shared" ref="BD149:BD212" si="150">BB149/BA149</f>
        <v>223.98916792974887</v>
      </c>
    </row>
    <row r="150" spans="1:56">
      <c r="A150" s="52">
        <v>6.77</v>
      </c>
      <c r="B150" s="39">
        <f t="shared" si="126"/>
        <v>1.72</v>
      </c>
      <c r="C150" s="39">
        <f t="shared" si="116"/>
        <v>1.72</v>
      </c>
      <c r="D150" s="39">
        <f t="shared" si="117"/>
        <v>20.028367999999997</v>
      </c>
      <c r="E150" s="40">
        <f t="shared" si="118"/>
        <v>467373274.85890841</v>
      </c>
      <c r="F150" s="41">
        <f t="shared" si="127"/>
        <v>28.800000000000015</v>
      </c>
      <c r="G150" s="41">
        <v>144</v>
      </c>
      <c r="H150" s="48">
        <f t="shared" si="119"/>
        <v>144</v>
      </c>
      <c r="I150" s="41">
        <v>1</v>
      </c>
      <c r="K150" s="42">
        <f t="shared" si="120"/>
        <v>177301.27134720003</v>
      </c>
      <c r="L150" s="42">
        <f t="shared" si="128"/>
        <v>25531383.073996805</v>
      </c>
      <c r="M150" s="42">
        <f t="shared" si="121"/>
        <v>4673732748.5890846</v>
      </c>
      <c r="N150" s="42">
        <f t="shared" si="129"/>
        <v>9.1399531746929075</v>
      </c>
      <c r="O150" s="46">
        <f t="shared" si="122"/>
        <v>183.05834568551779</v>
      </c>
      <c r="P150" s="49">
        <v>130</v>
      </c>
      <c r="Q150" s="41">
        <v>1</v>
      </c>
      <c r="S150" s="42">
        <f t="shared" si="55"/>
        <v>28269.572188059192</v>
      </c>
      <c r="T150" s="42">
        <f t="shared" ref="T150:T213" si="151">P150*S150</f>
        <v>3675044.3844476948</v>
      </c>
      <c r="U150" s="42">
        <f t="shared" si="146"/>
        <v>1154272460.80001</v>
      </c>
      <c r="W150" s="42">
        <f t="shared" si="130"/>
        <v>15.681954271942445</v>
      </c>
      <c r="X150" s="46">
        <f t="shared" ref="X150:X213" si="152">U150/T150</f>
        <v>314.08395111763531</v>
      </c>
      <c r="Y150" s="41">
        <v>108</v>
      </c>
      <c r="Z150" s="41">
        <v>1</v>
      </c>
      <c r="AB150" s="42">
        <f t="shared" si="87"/>
        <v>2329.1855978741246</v>
      </c>
      <c r="AC150" s="42">
        <f t="shared" si="84"/>
        <v>251552.04457040544</v>
      </c>
      <c r="AD150" s="42">
        <f t="shared" si="81"/>
        <v>54673434.096915521</v>
      </c>
      <c r="AE150" s="42">
        <f t="shared" si="147"/>
        <v>10.851828938749108</v>
      </c>
      <c r="AF150" s="46">
        <f t="shared" si="85"/>
        <v>217.34442345831656</v>
      </c>
      <c r="AG150" s="49">
        <v>80</v>
      </c>
      <c r="AH150" s="41">
        <v>10</v>
      </c>
      <c r="AJ150" s="42">
        <f t="shared" ref="AJ150" si="153">AJ149*AH150</f>
        <v>111.90246575231944</v>
      </c>
      <c r="AK150" s="42">
        <f t="shared" si="95"/>
        <v>8952.1972601855559</v>
      </c>
      <c r="AL150" s="42">
        <f t="shared" si="124"/>
        <v>1127219.200000006</v>
      </c>
      <c r="AM150" s="42">
        <f t="shared" si="83"/>
        <v>6.286851061059461</v>
      </c>
      <c r="AN150" s="46">
        <f t="shared" si="96"/>
        <v>125.91536661208934</v>
      </c>
      <c r="AO150" s="49">
        <v>50</v>
      </c>
      <c r="AP150" s="41">
        <f>POWER(($B150+0.05)/$B150,2)*POWER(1.05,2)</f>
        <v>1.1675305063547865</v>
      </c>
      <c r="AQ150" s="41" t="s">
        <v>87</v>
      </c>
      <c r="AR150" s="42">
        <f t="shared" si="77"/>
        <v>0.74238932699440152</v>
      </c>
      <c r="AS150" s="42">
        <f t="shared" si="74"/>
        <v>37.119466349720078</v>
      </c>
      <c r="AT150" s="42">
        <f t="shared" si="71"/>
        <v>17612.800000000057</v>
      </c>
      <c r="AU150" s="42">
        <f t="shared" si="125"/>
        <v>23.690875864229771</v>
      </c>
      <c r="AV150" s="46">
        <f t="shared" si="75"/>
        <v>474.48958005111183</v>
      </c>
      <c r="AW150" s="41">
        <v>3</v>
      </c>
      <c r="AX150" s="41">
        <v>1</v>
      </c>
      <c r="AZ150" s="42">
        <f t="shared" ref="AZ150:AZ213" si="154">AZ149*AX150</f>
        <v>5.0514854979176016E-2</v>
      </c>
      <c r="BA150" s="42">
        <f t="shared" si="149"/>
        <v>0.15154456493752805</v>
      </c>
      <c r="BB150" s="42">
        <f t="shared" si="144"/>
        <v>26.070324943978854</v>
      </c>
      <c r="BC150" s="42">
        <f t="shared" si="145"/>
        <v>8.5893542870795656</v>
      </c>
      <c r="BD150" s="46">
        <f t="shared" si="150"/>
        <v>172.03074854400717</v>
      </c>
    </row>
    <row r="151" spans="1:56">
      <c r="A151" s="52">
        <v>6.77</v>
      </c>
      <c r="B151" s="39">
        <f t="shared" si="126"/>
        <v>1.7250000000000001</v>
      </c>
      <c r="C151" s="39">
        <f t="shared" si="116"/>
        <v>1.7250000000000001</v>
      </c>
      <c r="D151" s="39">
        <f t="shared" si="117"/>
        <v>20.144981250000001</v>
      </c>
      <c r="E151" s="40">
        <f t="shared" si="118"/>
        <v>536870912.00000525</v>
      </c>
      <c r="F151" s="41">
        <f t="shared" si="127"/>
        <v>29.000000000000018</v>
      </c>
      <c r="G151" s="41">
        <v>145</v>
      </c>
      <c r="H151" s="48">
        <f t="shared" si="119"/>
        <v>145</v>
      </c>
      <c r="I151" s="41">
        <v>1</v>
      </c>
      <c r="K151" s="42">
        <f t="shared" si="120"/>
        <v>177301.27134720003</v>
      </c>
      <c r="L151" s="42">
        <f t="shared" si="128"/>
        <v>25708684.345344003</v>
      </c>
      <c r="M151" s="42">
        <f t="shared" si="121"/>
        <v>5368709120.0000525</v>
      </c>
      <c r="N151" s="42">
        <f t="shared" si="129"/>
        <v>10.366285240149717</v>
      </c>
      <c r="O151" s="46">
        <f t="shared" si="122"/>
        <v>208.8286217949678</v>
      </c>
      <c r="P151" s="41">
        <v>131</v>
      </c>
      <c r="Q151" s="41">
        <v>1</v>
      </c>
      <c r="S151" s="42">
        <f t="shared" ref="S151:S214" si="155">S150*Q151</f>
        <v>28269.572188059192</v>
      </c>
      <c r="T151" s="42">
        <f t="shared" si="151"/>
        <v>3703313.9566357541</v>
      </c>
      <c r="U151" s="42">
        <f t="shared" si="146"/>
        <v>1329765269.0234773</v>
      </c>
      <c r="W151" s="42">
        <f t="shared" si="130"/>
        <v>17.824509449458265</v>
      </c>
      <c r="X151" s="46">
        <f t="shared" si="152"/>
        <v>359.07440864978457</v>
      </c>
      <c r="Y151" s="41">
        <v>109</v>
      </c>
      <c r="Z151" s="41">
        <v>1</v>
      </c>
      <c r="AB151" s="42">
        <f t="shared" si="87"/>
        <v>2329.1855978741246</v>
      </c>
      <c r="AC151" s="42">
        <f t="shared" si="84"/>
        <v>253881.23016827958</v>
      </c>
      <c r="AD151" s="42">
        <f t="shared" si="81"/>
        <v>62985851.494657427</v>
      </c>
      <c r="AE151" s="42">
        <f t="shared" si="147"/>
        <v>12.315315530853892</v>
      </c>
      <c r="AF151" s="46">
        <f t="shared" si="85"/>
        <v>248.09180045688547</v>
      </c>
      <c r="AG151" s="41">
        <v>81</v>
      </c>
      <c r="AH151" s="41">
        <v>1</v>
      </c>
      <c r="AJ151" s="42">
        <f t="shared" ref="AJ151" si="156">AJ150*AH151</f>
        <v>111.90246575231944</v>
      </c>
      <c r="AK151" s="42">
        <f t="shared" si="95"/>
        <v>9064.0997259378746</v>
      </c>
      <c r="AL151" s="42">
        <f t="shared" si="124"/>
        <v>1298598.8955307351</v>
      </c>
      <c r="AM151" s="42">
        <f t="shared" si="83"/>
        <v>7.1118647124020082</v>
      </c>
      <c r="AN151" s="46">
        <f t="shared" si="96"/>
        <v>143.2683812838751</v>
      </c>
      <c r="AO151" s="41">
        <v>51</v>
      </c>
      <c r="AP151" s="41">
        <v>1</v>
      </c>
      <c r="AR151" s="42">
        <f t="shared" si="77"/>
        <v>0.74238932699440152</v>
      </c>
      <c r="AS151" s="42">
        <f t="shared" si="74"/>
        <v>37.861855676714477</v>
      </c>
      <c r="AT151" s="42">
        <f t="shared" si="71"/>
        <v>20290.607742667693</v>
      </c>
      <c r="AU151" s="42">
        <f t="shared" si="125"/>
        <v>26.602735225876149</v>
      </c>
      <c r="AV151" s="46">
        <f t="shared" si="75"/>
        <v>535.91160232398954</v>
      </c>
      <c r="AW151" s="41">
        <v>4</v>
      </c>
      <c r="AX151" s="41">
        <v>1</v>
      </c>
      <c r="AZ151" s="42">
        <f t="shared" si="154"/>
        <v>5.0514854979176016E-2</v>
      </c>
      <c r="BA151" s="42">
        <f t="shared" si="149"/>
        <v>0.20205941991670406</v>
      </c>
      <c r="BB151" s="42">
        <f t="shared" si="144"/>
        <v>30.033994433716291</v>
      </c>
      <c r="BC151" s="42">
        <f t="shared" si="145"/>
        <v>7.37848377430202</v>
      </c>
      <c r="BD151" s="46">
        <f t="shared" si="150"/>
        <v>148.63941728674342</v>
      </c>
    </row>
    <row r="152" spans="1:56">
      <c r="A152" s="52">
        <v>6.77</v>
      </c>
      <c r="B152" s="39">
        <f t="shared" si="126"/>
        <v>1.73</v>
      </c>
      <c r="C152" s="39">
        <f t="shared" si="116"/>
        <v>1.73</v>
      </c>
      <c r="D152" s="39">
        <f t="shared" si="117"/>
        <v>20.261932999999999</v>
      </c>
      <c r="E152" s="40">
        <f t="shared" si="118"/>
        <v>616702733.46016395</v>
      </c>
      <c r="F152" s="41">
        <f t="shared" si="127"/>
        <v>29.200000000000014</v>
      </c>
      <c r="G152" s="41">
        <v>146</v>
      </c>
      <c r="H152" s="48">
        <f t="shared" si="119"/>
        <v>146</v>
      </c>
      <c r="I152" s="41">
        <v>1</v>
      </c>
      <c r="K152" s="42">
        <f t="shared" si="120"/>
        <v>177301.27134720003</v>
      </c>
      <c r="L152" s="42">
        <f t="shared" si="128"/>
        <v>25885985.616691206</v>
      </c>
      <c r="M152" s="42">
        <f t="shared" si="121"/>
        <v>6167027334.6016397</v>
      </c>
      <c r="N152" s="42">
        <f t="shared" si="129"/>
        <v>11.757914367702305</v>
      </c>
      <c r="O152" s="46">
        <f t="shared" si="122"/>
        <v>238.23807313812148</v>
      </c>
      <c r="P152" s="41">
        <v>132</v>
      </c>
      <c r="Q152" s="41">
        <v>1</v>
      </c>
      <c r="S152" s="42">
        <f t="shared" si="155"/>
        <v>28269.572188059192</v>
      </c>
      <c r="T152" s="42">
        <f t="shared" si="151"/>
        <v>3731583.5288238134</v>
      </c>
      <c r="U152" s="42">
        <f t="shared" si="146"/>
        <v>1531926710.9060073</v>
      </c>
      <c r="W152" s="42">
        <f t="shared" si="130"/>
        <v>20.261143211556533</v>
      </c>
      <c r="X152" s="46">
        <f t="shared" si="152"/>
        <v>410.52992625596329</v>
      </c>
      <c r="Y152" s="49">
        <v>110</v>
      </c>
      <c r="Z152" s="41">
        <v>1</v>
      </c>
      <c r="AB152" s="42">
        <f t="shared" si="87"/>
        <v>2329.1855978741246</v>
      </c>
      <c r="AC152" s="42">
        <f t="shared" si="84"/>
        <v>256210.41576615372</v>
      </c>
      <c r="AD152" s="42">
        <f t="shared" si="81"/>
        <v>72561459.200000539</v>
      </c>
      <c r="AE152" s="42">
        <f t="shared" si="147"/>
        <v>13.977463008832444</v>
      </c>
      <c r="AF152" s="46">
        <f t="shared" si="85"/>
        <v>283.21041899494139</v>
      </c>
      <c r="AG152" s="41">
        <v>82</v>
      </c>
      <c r="AH152" s="41">
        <v>1</v>
      </c>
      <c r="AJ152" s="42">
        <f t="shared" ref="AJ152" si="157">AJ151*AH152</f>
        <v>111.90246575231944</v>
      </c>
      <c r="AK152" s="42">
        <f t="shared" si="95"/>
        <v>9176.0021916901951</v>
      </c>
      <c r="AL152" s="42">
        <f t="shared" si="124"/>
        <v>1496022.1786191429</v>
      </c>
      <c r="AM152" s="42">
        <f t="shared" si="83"/>
        <v>8.0464376141776679</v>
      </c>
      <c r="AN152" s="46">
        <f t="shared" si="96"/>
        <v>163.03637982714775</v>
      </c>
      <c r="AO152" s="41">
        <v>52</v>
      </c>
      <c r="AP152" s="41">
        <v>1</v>
      </c>
      <c r="AR152" s="42">
        <f t="shared" si="77"/>
        <v>0.74238932699440152</v>
      </c>
      <c r="AS152" s="42">
        <f t="shared" si="74"/>
        <v>38.604245003708883</v>
      </c>
      <c r="AT152" s="42">
        <f t="shared" si="71"/>
        <v>23375.34654092406</v>
      </c>
      <c r="AU152" s="42">
        <f t="shared" si="125"/>
        <v>29.884233414574528</v>
      </c>
      <c r="AV152" s="46">
        <f t="shared" si="75"/>
        <v>605.51233520247024</v>
      </c>
      <c r="AW152" s="41">
        <v>5</v>
      </c>
      <c r="AX152" s="41">
        <v>1</v>
      </c>
      <c r="AZ152" s="42">
        <f t="shared" si="154"/>
        <v>5.0514854979176016E-2</v>
      </c>
      <c r="BA152" s="42">
        <f t="shared" si="149"/>
        <v>0.25257427489588008</v>
      </c>
      <c r="BB152" s="42">
        <f t="shared" si="144"/>
        <v>34.600000000000009</v>
      </c>
      <c r="BC152" s="42">
        <f t="shared" si="145"/>
        <v>6.7609248554913304</v>
      </c>
      <c r="BD152" s="46">
        <f t="shared" si="150"/>
        <v>136.98940644000001</v>
      </c>
    </row>
    <row r="153" spans="1:56">
      <c r="A153" s="52">
        <v>6.77</v>
      </c>
      <c r="B153" s="39">
        <f t="shared" si="126"/>
        <v>1.7349999999999999</v>
      </c>
      <c r="C153" s="39">
        <f t="shared" si="116"/>
        <v>1.7349999999999999</v>
      </c>
      <c r="D153" s="39">
        <f t="shared" si="117"/>
        <v>20.379223249999995</v>
      </c>
      <c r="E153" s="40">
        <f t="shared" si="118"/>
        <v>708405415.44786537</v>
      </c>
      <c r="F153" s="41">
        <f t="shared" si="127"/>
        <v>29.400000000000016</v>
      </c>
      <c r="G153" s="41">
        <v>147</v>
      </c>
      <c r="H153" s="48">
        <f t="shared" si="119"/>
        <v>147</v>
      </c>
      <c r="I153" s="41">
        <v>1</v>
      </c>
      <c r="K153" s="42">
        <f t="shared" si="120"/>
        <v>177301.27134720003</v>
      </c>
      <c r="L153" s="42">
        <f t="shared" si="128"/>
        <v>26063286.888038404</v>
      </c>
      <c r="M153" s="42">
        <f t="shared" si="121"/>
        <v>7084054154.4786539</v>
      </c>
      <c r="N153" s="42">
        <f t="shared" si="129"/>
        <v>13.337212202427963</v>
      </c>
      <c r="O153" s="46">
        <f t="shared" si="122"/>
        <v>271.8020250059036</v>
      </c>
      <c r="P153" s="41">
        <v>133</v>
      </c>
      <c r="Q153" s="41">
        <v>1</v>
      </c>
      <c r="S153" s="42">
        <f t="shared" si="155"/>
        <v>28269.572188059192</v>
      </c>
      <c r="T153" s="42">
        <f t="shared" si="151"/>
        <v>3759853.1010118723</v>
      </c>
      <c r="U153" s="42">
        <f t="shared" si="146"/>
        <v>1764807593.6399739</v>
      </c>
      <c r="W153" s="42">
        <f t="shared" si="130"/>
        <v>23.032382254512537</v>
      </c>
      <c r="X153" s="46">
        <f t="shared" si="152"/>
        <v>469.38205994404922</v>
      </c>
      <c r="Y153" s="41">
        <v>111</v>
      </c>
      <c r="Z153" s="41">
        <v>1</v>
      </c>
      <c r="AB153" s="42">
        <f t="shared" si="87"/>
        <v>2329.1855978741246</v>
      </c>
      <c r="AC153" s="42">
        <f t="shared" si="84"/>
        <v>258539.60136402783</v>
      </c>
      <c r="AD153" s="42">
        <f t="shared" si="81"/>
        <v>83592128.324482962</v>
      </c>
      <c r="AE153" s="42">
        <f t="shared" si="147"/>
        <v>15.865387397940411</v>
      </c>
      <c r="AF153" s="46">
        <f t="shared" si="85"/>
        <v>323.32427173036416</v>
      </c>
      <c r="AG153" s="41">
        <v>83</v>
      </c>
      <c r="AH153" s="41">
        <v>1</v>
      </c>
      <c r="AJ153" s="42">
        <f t="shared" ref="AJ153" si="158">AJ152*AH153</f>
        <v>111.90246575231944</v>
      </c>
      <c r="AK153" s="42">
        <f t="shared" si="95"/>
        <v>9287.9046574425138</v>
      </c>
      <c r="AL153" s="42">
        <f t="shared" si="124"/>
        <v>1723444.9156640312</v>
      </c>
      <c r="AM153" s="42">
        <f t="shared" si="83"/>
        <v>9.1052532918283902</v>
      </c>
      <c r="AN153" s="46">
        <f t="shared" si="96"/>
        <v>185.55798958196812</v>
      </c>
      <c r="AO153" s="41">
        <v>53</v>
      </c>
      <c r="AP153" s="41">
        <v>1</v>
      </c>
      <c r="AR153" s="42">
        <f t="shared" si="77"/>
        <v>0.74238932699440152</v>
      </c>
      <c r="AS153" s="42">
        <f t="shared" si="74"/>
        <v>39.346634330703282</v>
      </c>
      <c r="AT153" s="42">
        <f t="shared" si="71"/>
        <v>26928.826807250432</v>
      </c>
      <c r="AU153" s="42">
        <f t="shared" si="125"/>
        <v>33.583210917728024</v>
      </c>
      <c r="AV153" s="46">
        <f t="shared" si="75"/>
        <v>684.3997527442167</v>
      </c>
      <c r="AW153" s="41">
        <v>6</v>
      </c>
      <c r="AX153" s="41">
        <v>1</v>
      </c>
      <c r="AZ153" s="42">
        <f t="shared" si="154"/>
        <v>5.0514854979176016E-2</v>
      </c>
      <c r="BA153" s="42">
        <f t="shared" si="149"/>
        <v>0.3030891298750561</v>
      </c>
      <c r="BB153" s="42">
        <f t="shared" si="144"/>
        <v>39.859832918397132</v>
      </c>
      <c r="BC153" s="42">
        <f t="shared" si="145"/>
        <v>6.4532350813579864</v>
      </c>
      <c r="BD153" s="46">
        <f t="shared" si="150"/>
        <v>131.51191840772628</v>
      </c>
    </row>
    <row r="154" spans="1:56">
      <c r="A154" s="52">
        <v>6.77</v>
      </c>
      <c r="B154" s="39">
        <f t="shared" si="126"/>
        <v>1.74</v>
      </c>
      <c r="C154" s="39">
        <f t="shared" si="116"/>
        <v>1.74</v>
      </c>
      <c r="D154" s="39">
        <f t="shared" si="117"/>
        <v>20.496852000000001</v>
      </c>
      <c r="E154" s="40">
        <f t="shared" si="118"/>
        <v>813744135.39595413</v>
      </c>
      <c r="F154" s="41">
        <f t="shared" si="127"/>
        <v>29.600000000000016</v>
      </c>
      <c r="G154" s="41">
        <v>148</v>
      </c>
      <c r="H154" s="48">
        <f t="shared" si="119"/>
        <v>148</v>
      </c>
      <c r="I154" s="41">
        <v>1</v>
      </c>
      <c r="K154" s="42">
        <f t="shared" si="120"/>
        <v>177301.27134720003</v>
      </c>
      <c r="L154" s="42">
        <f t="shared" si="128"/>
        <v>26240588.159385607</v>
      </c>
      <c r="M154" s="42">
        <f t="shared" si="121"/>
        <v>8137441353.9595413</v>
      </c>
      <c r="N154" s="42">
        <f t="shared" si="129"/>
        <v>15.129589377242402</v>
      </c>
      <c r="O154" s="46">
        <f t="shared" si="122"/>
        <v>310.10895428610968</v>
      </c>
      <c r="P154" s="41">
        <v>134</v>
      </c>
      <c r="Q154" s="41">
        <v>1</v>
      </c>
      <c r="S154" s="42">
        <f t="shared" si="155"/>
        <v>28269.572188059192</v>
      </c>
      <c r="T154" s="42">
        <f t="shared" si="151"/>
        <v>3788122.6731999316</v>
      </c>
      <c r="U154" s="42">
        <f t="shared" si="146"/>
        <v>2033073745.6362498</v>
      </c>
      <c r="W154" s="42">
        <f t="shared" si="130"/>
        <v>26.184358126224627</v>
      </c>
      <c r="X154" s="46">
        <f t="shared" si="152"/>
        <v>536.69691322822348</v>
      </c>
      <c r="Y154" s="41">
        <v>112</v>
      </c>
      <c r="Z154" s="41">
        <v>1</v>
      </c>
      <c r="AB154" s="42">
        <f t="shared" si="87"/>
        <v>2329.1855978741246</v>
      </c>
      <c r="AC154" s="42">
        <f t="shared" si="84"/>
        <v>260868.78696190196</v>
      </c>
      <c r="AD154" s="42">
        <f t="shared" si="81"/>
        <v>96298861.162443966</v>
      </c>
      <c r="AE154" s="42">
        <f t="shared" si="147"/>
        <v>18.009923462206952</v>
      </c>
      <c r="AF154" s="46">
        <f t="shared" si="85"/>
        <v>369.14673573618347</v>
      </c>
      <c r="AG154" s="41">
        <v>84</v>
      </c>
      <c r="AH154" s="41">
        <v>1</v>
      </c>
      <c r="AJ154" s="42">
        <f t="shared" ref="AJ154" si="159">AJ153*AH154</f>
        <v>111.90246575231944</v>
      </c>
      <c r="AK154" s="42">
        <f t="shared" si="95"/>
        <v>9399.8071231948325</v>
      </c>
      <c r="AL154" s="42">
        <f t="shared" si="124"/>
        <v>1985423.5797228937</v>
      </c>
      <c r="AM154" s="42">
        <f t="shared" si="83"/>
        <v>10.304977974833431</v>
      </c>
      <c r="AN154" s="46">
        <f t="shared" si="96"/>
        <v>211.21960841342056</v>
      </c>
      <c r="AO154" s="41">
        <v>54</v>
      </c>
      <c r="AP154" s="41">
        <v>1</v>
      </c>
      <c r="AR154" s="42">
        <f t="shared" si="77"/>
        <v>0.74238932699440152</v>
      </c>
      <c r="AS154" s="42">
        <f t="shared" si="74"/>
        <v>40.08902365769768</v>
      </c>
      <c r="AT154" s="42">
        <f t="shared" si="71"/>
        <v>31022.243433170148</v>
      </c>
      <c r="AU154" s="42">
        <f t="shared" si="125"/>
        <v>37.753790086381549</v>
      </c>
      <c r="AV154" s="46">
        <f t="shared" si="75"/>
        <v>773.83384783962981</v>
      </c>
      <c r="AW154" s="41">
        <v>7</v>
      </c>
      <c r="AX154" s="41">
        <v>1</v>
      </c>
      <c r="AZ154" s="42">
        <f t="shared" si="154"/>
        <v>5.0514854979176016E-2</v>
      </c>
      <c r="BA154" s="42">
        <f t="shared" si="149"/>
        <v>0.35360398485423211</v>
      </c>
      <c r="BB154" s="42">
        <f t="shared" si="144"/>
        <v>45.918875294896736</v>
      </c>
      <c r="BC154" s="42">
        <f t="shared" si="145"/>
        <v>6.335587983400691</v>
      </c>
      <c r="BD154" s="46">
        <f t="shared" si="150"/>
        <v>129.85960922874241</v>
      </c>
    </row>
    <row r="155" spans="1:56">
      <c r="A155" s="52">
        <v>6.77</v>
      </c>
      <c r="B155" s="39">
        <f t="shared" si="126"/>
        <v>1.7450000000000001</v>
      </c>
      <c r="C155" s="39">
        <f t="shared" si="116"/>
        <v>1.7450000000000001</v>
      </c>
      <c r="D155" s="39">
        <f t="shared" si="117"/>
        <v>20.61481925</v>
      </c>
      <c r="E155" s="40">
        <f t="shared" si="118"/>
        <v>934746549.71781695</v>
      </c>
      <c r="F155" s="41">
        <f t="shared" si="127"/>
        <v>29.800000000000018</v>
      </c>
      <c r="G155" s="41">
        <v>149</v>
      </c>
      <c r="H155" s="48">
        <f t="shared" si="119"/>
        <v>149</v>
      </c>
      <c r="I155" s="41">
        <v>1</v>
      </c>
      <c r="K155" s="42">
        <f t="shared" si="120"/>
        <v>177301.27134720003</v>
      </c>
      <c r="L155" s="42">
        <f t="shared" si="128"/>
        <v>26417889.430732805</v>
      </c>
      <c r="M155" s="42">
        <f t="shared" si="121"/>
        <v>9347465497.1781693</v>
      </c>
      <c r="N155" s="42">
        <f t="shared" si="129"/>
        <v>17.163909713085875</v>
      </c>
      <c r="O155" s="46">
        <f t="shared" si="122"/>
        <v>353.83089635858471</v>
      </c>
      <c r="P155" s="41">
        <v>135</v>
      </c>
      <c r="Q155" s="41">
        <v>1</v>
      </c>
      <c r="S155" s="42">
        <f t="shared" si="155"/>
        <v>28269.572188059192</v>
      </c>
      <c r="T155" s="42">
        <f t="shared" si="151"/>
        <v>3816392.245387991</v>
      </c>
      <c r="U155" s="42">
        <f t="shared" si="146"/>
        <v>2342099353.6000214</v>
      </c>
      <c r="W155" s="42">
        <f t="shared" si="130"/>
        <v>29.769584847342305</v>
      </c>
      <c r="X155" s="46">
        <f t="shared" si="152"/>
        <v>613.69461077550045</v>
      </c>
      <c r="Y155" s="41">
        <v>113</v>
      </c>
      <c r="Z155" s="41">
        <v>1</v>
      </c>
      <c r="AB155" s="42">
        <f t="shared" si="87"/>
        <v>2329.1855978741246</v>
      </c>
      <c r="AC155" s="42">
        <f t="shared" si="84"/>
        <v>263197.9725597761</v>
      </c>
      <c r="AD155" s="42">
        <f t="shared" si="81"/>
        <v>110936212.2082763</v>
      </c>
      <c r="AE155" s="42">
        <f t="shared" si="147"/>
        <v>20.446136812252803</v>
      </c>
      <c r="AF155" s="46">
        <f t="shared" si="85"/>
        <v>421.49341474536271</v>
      </c>
      <c r="AG155" s="41">
        <v>85</v>
      </c>
      <c r="AH155" s="41">
        <v>1</v>
      </c>
      <c r="AJ155" s="42">
        <f t="shared" ref="AJ155" si="160">AJ154*AH155</f>
        <v>111.90246575231944</v>
      </c>
      <c r="AK155" s="42">
        <f t="shared" si="95"/>
        <v>9511.709588947153</v>
      </c>
      <c r="AL155" s="42">
        <f t="shared" si="124"/>
        <v>2287206.4000000125</v>
      </c>
      <c r="AM155" s="42">
        <f t="shared" si="83"/>
        <v>11.664529998338539</v>
      </c>
      <c r="AN155" s="46">
        <f t="shared" si="96"/>
        <v>240.46217755195178</v>
      </c>
      <c r="AO155" s="41">
        <v>55</v>
      </c>
      <c r="AP155" s="41">
        <v>1</v>
      </c>
      <c r="AR155" s="42">
        <f t="shared" si="77"/>
        <v>0.74238932699440152</v>
      </c>
      <c r="AS155" s="42">
        <f t="shared" si="74"/>
        <v>40.831412984692086</v>
      </c>
      <c r="AT155" s="42">
        <f t="shared" si="71"/>
        <v>35737.600000000137</v>
      </c>
      <c r="AU155" s="42">
        <f t="shared" si="125"/>
        <v>42.457209154962463</v>
      </c>
      <c r="AV155" s="46">
        <f t="shared" si="75"/>
        <v>875.24769258899641</v>
      </c>
      <c r="AW155" s="41">
        <v>8</v>
      </c>
      <c r="AX155" s="41">
        <v>1</v>
      </c>
      <c r="AZ155" s="42">
        <f t="shared" si="154"/>
        <v>5.0514854979176016E-2</v>
      </c>
      <c r="BA155" s="42">
        <f t="shared" si="149"/>
        <v>0.40411883983340813</v>
      </c>
      <c r="BB155" s="42">
        <f t="shared" si="144"/>
        <v>52.898508171212917</v>
      </c>
      <c r="BC155" s="42">
        <f t="shared" si="145"/>
        <v>6.3497232265516566</v>
      </c>
      <c r="BD155" s="46">
        <f t="shared" si="150"/>
        <v>130.89839660288919</v>
      </c>
    </row>
    <row r="156" spans="1:56">
      <c r="A156" s="52">
        <v>6.77</v>
      </c>
      <c r="B156" s="39">
        <f t="shared" si="126"/>
        <v>1.75</v>
      </c>
      <c r="C156" s="39">
        <f t="shared" si="116"/>
        <v>1.75</v>
      </c>
      <c r="D156" s="39">
        <f t="shared" si="117"/>
        <v>20.733125000000001</v>
      </c>
      <c r="E156" s="40">
        <f t="shared" si="118"/>
        <v>1073741824.0000107</v>
      </c>
      <c r="F156" s="41">
        <f t="shared" si="127"/>
        <v>30.000000000000014</v>
      </c>
      <c r="G156" s="49">
        <v>150</v>
      </c>
      <c r="H156" s="48">
        <f t="shared" si="119"/>
        <v>150</v>
      </c>
      <c r="I156" s="41">
        <v>1</v>
      </c>
      <c r="K156" s="42">
        <f t="shared" si="120"/>
        <v>177301.27134720003</v>
      </c>
      <c r="L156" s="42">
        <f t="shared" si="128"/>
        <v>26595190.702080004</v>
      </c>
      <c r="M156" s="42">
        <f t="shared" si="121"/>
        <v>10737418240.000107</v>
      </c>
      <c r="N156" s="42">
        <f t="shared" si="129"/>
        <v>19.472961045200428</v>
      </c>
      <c r="O156" s="46">
        <f t="shared" si="122"/>
        <v>403.73533547027114</v>
      </c>
      <c r="P156" s="41">
        <v>136</v>
      </c>
      <c r="Q156" s="41">
        <v>1</v>
      </c>
      <c r="S156" s="42">
        <f t="shared" si="155"/>
        <v>28269.572188059192</v>
      </c>
      <c r="T156" s="42">
        <f t="shared" si="151"/>
        <v>3844661.8175760503</v>
      </c>
      <c r="U156" s="42">
        <f t="shared" si="146"/>
        <v>2698074458.8882155</v>
      </c>
      <c r="W156" s="42">
        <f t="shared" si="130"/>
        <v>33.847844729759089</v>
      </c>
      <c r="X156" s="46">
        <f t="shared" si="152"/>
        <v>701.7715957626865</v>
      </c>
      <c r="Y156" s="41">
        <v>114</v>
      </c>
      <c r="Z156" s="41">
        <v>1</v>
      </c>
      <c r="AB156" s="42">
        <f t="shared" si="87"/>
        <v>2329.1855978741246</v>
      </c>
      <c r="AC156" s="42">
        <f t="shared" si="84"/>
        <v>265527.15815765021</v>
      </c>
      <c r="AD156" s="42">
        <f t="shared" si="81"/>
        <v>127797379.84423251</v>
      </c>
      <c r="AE156" s="42">
        <f t="shared" si="147"/>
        <v>23.21390679387272</v>
      </c>
      <c r="AF156" s="46">
        <f t="shared" si="85"/>
        <v>481.29683129571237</v>
      </c>
      <c r="AG156" s="41">
        <v>86</v>
      </c>
      <c r="AH156" s="41">
        <v>1</v>
      </c>
      <c r="AJ156" s="42">
        <f t="shared" ref="AJ156" si="161">AJ155*AH156</f>
        <v>111.90246575231944</v>
      </c>
      <c r="AK156" s="42">
        <f t="shared" si="95"/>
        <v>9623.6120546994716</v>
      </c>
      <c r="AL156" s="42">
        <f t="shared" si="124"/>
        <v>2634838.3387580141</v>
      </c>
      <c r="AM156" s="42">
        <f t="shared" si="83"/>
        <v>13.205386005852105</v>
      </c>
      <c r="AN156" s="46">
        <f t="shared" si="96"/>
        <v>273.78891873258243</v>
      </c>
      <c r="AO156" s="41">
        <v>56</v>
      </c>
      <c r="AP156" s="41">
        <v>1</v>
      </c>
      <c r="AR156" s="42">
        <f t="shared" si="77"/>
        <v>0.74238932699440152</v>
      </c>
      <c r="AS156" s="42">
        <f t="shared" si="74"/>
        <v>41.573802311686485</v>
      </c>
      <c r="AT156" s="42">
        <f t="shared" si="71"/>
        <v>41169.349043093891</v>
      </c>
      <c r="AU156" s="42">
        <f t="shared" si="125"/>
        <v>47.762767989723571</v>
      </c>
      <c r="AV156" s="46">
        <f t="shared" si="75"/>
        <v>990.27143907693755</v>
      </c>
      <c r="AW156" s="41">
        <v>9</v>
      </c>
      <c r="AX156" s="41">
        <v>1</v>
      </c>
      <c r="AZ156" s="42">
        <f t="shared" si="154"/>
        <v>5.0514854979176016E-2</v>
      </c>
      <c r="BA156" s="42">
        <f t="shared" si="149"/>
        <v>0.45463369481258414</v>
      </c>
      <c r="BB156" s="42">
        <f t="shared" si="144"/>
        <v>60.938539430728724</v>
      </c>
      <c r="BC156" s="42">
        <f t="shared" si="145"/>
        <v>6.4649572117693905</v>
      </c>
      <c r="BD156" s="46">
        <f t="shared" si="150"/>
        <v>134.03876599126625</v>
      </c>
    </row>
    <row r="157" spans="1:56">
      <c r="A157" s="52">
        <v>6.77</v>
      </c>
      <c r="B157" s="39">
        <f t="shared" si="126"/>
        <v>1.7549999999999999</v>
      </c>
      <c r="C157" s="39">
        <f t="shared" si="116"/>
        <v>1.7549999999999999</v>
      </c>
      <c r="D157" s="39">
        <f t="shared" si="117"/>
        <v>20.851769249999997</v>
      </c>
      <c r="E157" s="40">
        <f t="shared" si="118"/>
        <v>1233405466.9203284</v>
      </c>
      <c r="F157" s="41">
        <f t="shared" si="127"/>
        <v>30.200000000000017</v>
      </c>
      <c r="G157" s="41">
        <v>151</v>
      </c>
      <c r="H157" s="48">
        <f t="shared" si="119"/>
        <v>151</v>
      </c>
      <c r="I157" s="41">
        <v>1</v>
      </c>
      <c r="K157" s="42">
        <f t="shared" si="120"/>
        <v>177301.27134720003</v>
      </c>
      <c r="L157" s="42">
        <f t="shared" si="128"/>
        <v>26772491.973427206</v>
      </c>
      <c r="M157" s="42">
        <f t="shared" si="121"/>
        <v>12334054669.203283</v>
      </c>
      <c r="N157" s="42">
        <f t="shared" si="129"/>
        <v>22.09399043869054</v>
      </c>
      <c r="O157" s="46">
        <f t="shared" si="122"/>
        <v>460.69879043928137</v>
      </c>
      <c r="P157" s="41">
        <v>137</v>
      </c>
      <c r="Q157" s="41">
        <v>1</v>
      </c>
      <c r="S157" s="42">
        <f t="shared" si="155"/>
        <v>28269.572188059192</v>
      </c>
      <c r="T157" s="42">
        <f t="shared" si="151"/>
        <v>3872931.3897641092</v>
      </c>
      <c r="U157" s="42">
        <f t="shared" si="146"/>
        <v>3108128760.2775073</v>
      </c>
      <c r="W157" s="42">
        <f t="shared" si="130"/>
        <v>38.48719748614846</v>
      </c>
      <c r="X157" s="46">
        <f t="shared" si="152"/>
        <v>802.52616106034759</v>
      </c>
      <c r="Y157" s="41">
        <v>115</v>
      </c>
      <c r="Z157" s="41">
        <v>1</v>
      </c>
      <c r="AB157" s="42">
        <f t="shared" si="87"/>
        <v>2329.1855978741246</v>
      </c>
      <c r="AC157" s="42">
        <f t="shared" si="84"/>
        <v>267856.34375552431</v>
      </c>
      <c r="AD157" s="42">
        <f t="shared" si="81"/>
        <v>147220070.40000114</v>
      </c>
      <c r="AE157" s="42">
        <f t="shared" si="147"/>
        <v>26.358589972310821</v>
      </c>
      <c r="AF157" s="46">
        <f t="shared" si="85"/>
        <v>549.62323585798902</v>
      </c>
      <c r="AG157" s="41">
        <v>87</v>
      </c>
      <c r="AH157" s="41">
        <v>1</v>
      </c>
      <c r="AJ157" s="42">
        <f t="shared" ref="AJ157" si="162">AJ156*AH157</f>
        <v>111.90246575231944</v>
      </c>
      <c r="AK157" s="42">
        <f t="shared" si="95"/>
        <v>9735.5145204517921</v>
      </c>
      <c r="AL157" s="42">
        <f t="shared" si="124"/>
        <v>3035281.992458493</v>
      </c>
      <c r="AM157" s="42">
        <f t="shared" si="83"/>
        <v>14.951929003467852</v>
      </c>
      <c r="AN157" s="46">
        <f t="shared" si="96"/>
        <v>311.77417342269405</v>
      </c>
      <c r="AO157" s="41">
        <v>57</v>
      </c>
      <c r="AP157" s="41">
        <v>1</v>
      </c>
      <c r="AR157" s="42">
        <f t="shared" si="77"/>
        <v>0.74238932699440152</v>
      </c>
      <c r="AS157" s="42">
        <f t="shared" si="74"/>
        <v>42.316191638680884</v>
      </c>
      <c r="AT157" s="42">
        <f t="shared" si="71"/>
        <v>47426.281132163866</v>
      </c>
      <c r="AU157" s="42">
        <f t="shared" si="125"/>
        <v>53.748900644277022</v>
      </c>
      <c r="AV157" s="46">
        <f t="shared" si="75"/>
        <v>1120.7596736756407</v>
      </c>
      <c r="AW157" s="49">
        <v>10</v>
      </c>
      <c r="AX157" s="41">
        <v>1</v>
      </c>
      <c r="AZ157" s="42">
        <f t="shared" si="154"/>
        <v>5.0514854979176016E-2</v>
      </c>
      <c r="BA157" s="42">
        <f t="shared" si="149"/>
        <v>0.50514854979176016</v>
      </c>
      <c r="BB157" s="42">
        <f t="shared" si="144"/>
        <v>70.200000000000045</v>
      </c>
      <c r="BC157" s="42">
        <f t="shared" si="145"/>
        <v>6.6646153846153897</v>
      </c>
      <c r="BD157" s="46">
        <f t="shared" si="150"/>
        <v>138.96902214000008</v>
      </c>
    </row>
    <row r="158" spans="1:56">
      <c r="A158" s="52">
        <v>6.77</v>
      </c>
      <c r="B158" s="39">
        <f t="shared" si="126"/>
        <v>1.76</v>
      </c>
      <c r="C158" s="39">
        <f t="shared" si="116"/>
        <v>1.76</v>
      </c>
      <c r="D158" s="39">
        <f t="shared" si="117"/>
        <v>20.970751999999997</v>
      </c>
      <c r="E158" s="40">
        <f t="shared" si="118"/>
        <v>1416810830.895731</v>
      </c>
      <c r="F158" s="41">
        <f t="shared" si="127"/>
        <v>30.400000000000016</v>
      </c>
      <c r="G158" s="41">
        <v>152</v>
      </c>
      <c r="H158" s="48">
        <f t="shared" si="119"/>
        <v>152</v>
      </c>
      <c r="I158" s="41">
        <v>1</v>
      </c>
      <c r="K158" s="42">
        <f t="shared" si="120"/>
        <v>177301.27134720003</v>
      </c>
      <c r="L158" s="42">
        <f t="shared" si="128"/>
        <v>26949793.244774405</v>
      </c>
      <c r="M158" s="42">
        <f t="shared" si="121"/>
        <v>14168108308.95731</v>
      </c>
      <c r="N158" s="42">
        <f t="shared" si="129"/>
        <v>25.069312623618185</v>
      </c>
      <c r="O158" s="46">
        <f t="shared" si="122"/>
        <v>525.72233784036621</v>
      </c>
      <c r="P158" s="41">
        <v>138</v>
      </c>
      <c r="Q158" s="41">
        <v>1</v>
      </c>
      <c r="S158" s="42">
        <f t="shared" si="155"/>
        <v>28269.572188059192</v>
      </c>
      <c r="T158" s="42">
        <f t="shared" si="151"/>
        <v>3901200.9619521685</v>
      </c>
      <c r="U158" s="42">
        <f t="shared" si="146"/>
        <v>3580474195.7421966</v>
      </c>
      <c r="W158" s="42">
        <f t="shared" si="130"/>
        <v>43.765129834815895</v>
      </c>
      <c r="X158" s="46">
        <f t="shared" si="152"/>
        <v>917.78768401372497</v>
      </c>
      <c r="Y158" s="41">
        <v>116</v>
      </c>
      <c r="Z158" s="41">
        <v>1</v>
      </c>
      <c r="AB158" s="42">
        <f t="shared" si="87"/>
        <v>2329.1855978741246</v>
      </c>
      <c r="AC158" s="42">
        <f t="shared" si="84"/>
        <v>270185.52935339848</v>
      </c>
      <c r="AD158" s="42">
        <f t="shared" si="81"/>
        <v>169593251.70154476</v>
      </c>
      <c r="AE158" s="42">
        <f t="shared" si="147"/>
        <v>29.931775392166482</v>
      </c>
      <c r="AF158" s="46">
        <f t="shared" si="85"/>
        <v>627.69183866882599</v>
      </c>
      <c r="AG158" s="41">
        <v>88</v>
      </c>
      <c r="AH158" s="41">
        <v>1</v>
      </c>
      <c r="AJ158" s="42">
        <f t="shared" ref="AJ158" si="163">AJ157*AH158</f>
        <v>111.90246575231944</v>
      </c>
      <c r="AK158" s="42">
        <f t="shared" si="95"/>
        <v>9847.4169862041108</v>
      </c>
      <c r="AL158" s="42">
        <f t="shared" si="124"/>
        <v>3496556.8317794763</v>
      </c>
      <c r="AM158" s="42">
        <f t="shared" si="83"/>
        <v>16.931844012006035</v>
      </c>
      <c r="AN158" s="46">
        <f t="shared" si="96"/>
        <v>355.07350167846357</v>
      </c>
      <c r="AO158" s="41">
        <v>58</v>
      </c>
      <c r="AP158" s="41">
        <v>1</v>
      </c>
      <c r="AR158" s="42">
        <f t="shared" si="77"/>
        <v>0.74238932699440152</v>
      </c>
      <c r="AS158" s="42">
        <f t="shared" si="74"/>
        <v>43.05858096567529</v>
      </c>
      <c r="AT158" s="42">
        <f t="shared" si="71"/>
        <v>54633.700496554207</v>
      </c>
      <c r="AU158" s="42">
        <f t="shared" si="125"/>
        <v>60.504391848347986</v>
      </c>
      <c r="AV158" s="46">
        <f t="shared" si="75"/>
        <v>1268.8225963625271</v>
      </c>
      <c r="AW158" s="41">
        <v>11</v>
      </c>
      <c r="AX158" s="41">
        <v>1</v>
      </c>
      <c r="AZ158" s="42">
        <f t="shared" si="154"/>
        <v>5.0514854979176016E-2</v>
      </c>
      <c r="BA158" s="42">
        <f t="shared" si="149"/>
        <v>0.55566340477093612</v>
      </c>
      <c r="BB158" s="42">
        <f t="shared" si="144"/>
        <v>80.868364191791329</v>
      </c>
      <c r="BC158" s="42">
        <f t="shared" si="145"/>
        <v>6.939894338526515</v>
      </c>
      <c r="BD158" s="46">
        <f t="shared" si="150"/>
        <v>145.53480307944358</v>
      </c>
    </row>
    <row r="159" spans="1:56">
      <c r="A159" s="52">
        <v>6.77</v>
      </c>
      <c r="B159" s="39">
        <f t="shared" si="126"/>
        <v>1.7650000000000001</v>
      </c>
      <c r="C159" s="39">
        <f t="shared" si="116"/>
        <v>1.7650000000000001</v>
      </c>
      <c r="D159" s="39">
        <f t="shared" si="117"/>
        <v>21.09007325</v>
      </c>
      <c r="E159" s="40">
        <f t="shared" si="118"/>
        <v>1627488270.791909</v>
      </c>
      <c r="F159" s="41">
        <f t="shared" si="127"/>
        <v>30.600000000000019</v>
      </c>
      <c r="G159" s="41">
        <v>153</v>
      </c>
      <c r="H159" s="48">
        <f t="shared" si="119"/>
        <v>153</v>
      </c>
      <c r="I159" s="41">
        <v>1</v>
      </c>
      <c r="K159" s="42">
        <f t="shared" si="120"/>
        <v>177301.27134720003</v>
      </c>
      <c r="L159" s="42">
        <f t="shared" si="128"/>
        <v>27127094.516121604</v>
      </c>
      <c r="M159" s="42">
        <f t="shared" si="121"/>
        <v>16274882707.91909</v>
      </c>
      <c r="N159" s="42">
        <f t="shared" si="129"/>
        <v>28.447001693962932</v>
      </c>
      <c r="O159" s="46">
        <f t="shared" si="122"/>
        <v>599.94934946855233</v>
      </c>
      <c r="P159" s="41">
        <v>139</v>
      </c>
      <c r="Q159" s="41">
        <v>1</v>
      </c>
      <c r="S159" s="42">
        <f t="shared" si="155"/>
        <v>28269.572188059192</v>
      </c>
      <c r="T159" s="42">
        <f t="shared" si="151"/>
        <v>3929470.5341402278</v>
      </c>
      <c r="U159" s="42">
        <f t="shared" si="146"/>
        <v>4124569150.6298647</v>
      </c>
      <c r="W159" s="42">
        <f t="shared" si="130"/>
        <v>49.769865210512449</v>
      </c>
      <c r="X159" s="46">
        <f t="shared" si="152"/>
        <v>1049.6501029323342</v>
      </c>
      <c r="Y159" s="41">
        <v>117</v>
      </c>
      <c r="Z159" s="41">
        <v>1</v>
      </c>
      <c r="AB159" s="42">
        <f t="shared" si="87"/>
        <v>2329.1855978741246</v>
      </c>
      <c r="AC159" s="42">
        <f t="shared" si="84"/>
        <v>272514.71495127259</v>
      </c>
      <c r="AD159" s="42">
        <f t="shared" si="81"/>
        <v>195364930.97898117</v>
      </c>
      <c r="AE159" s="42">
        <f t="shared" si="147"/>
        <v>33.992144348222958</v>
      </c>
      <c r="AF159" s="46">
        <f t="shared" si="85"/>
        <v>716.89681422859564</v>
      </c>
      <c r="AG159" s="41">
        <v>89</v>
      </c>
      <c r="AH159" s="41">
        <v>1</v>
      </c>
      <c r="AJ159" s="42">
        <f t="shared" ref="AJ159" si="164">AJ158*AH159</f>
        <v>111.90246575231944</v>
      </c>
      <c r="AK159" s="42">
        <f t="shared" si="95"/>
        <v>9959.3194519564313</v>
      </c>
      <c r="AL159" s="42">
        <f t="shared" si="124"/>
        <v>4027899.5611619647</v>
      </c>
      <c r="AM159" s="42">
        <f t="shared" si="83"/>
        <v>19.176567855640638</v>
      </c>
      <c r="AN159" s="46">
        <f t="shared" si="96"/>
        <v>404.43522075905651</v>
      </c>
      <c r="AO159" s="41">
        <v>59</v>
      </c>
      <c r="AP159" s="41">
        <v>1</v>
      </c>
      <c r="AR159" s="42">
        <f t="shared" si="77"/>
        <v>0.74238932699440152</v>
      </c>
      <c r="AS159" s="42">
        <f t="shared" si="74"/>
        <v>43.800970292669689</v>
      </c>
      <c r="AT159" s="42">
        <f t="shared" si="71"/>
        <v>62935.930643155552</v>
      </c>
      <c r="AU159" s="42">
        <f t="shared" si="125"/>
        <v>68.129756883207605</v>
      </c>
      <c r="AV159" s="46">
        <f t="shared" si="75"/>
        <v>1436.86156317154</v>
      </c>
      <c r="AW159" s="41">
        <v>12</v>
      </c>
      <c r="AX159" s="41">
        <v>1</v>
      </c>
      <c r="AZ159" s="42">
        <f t="shared" si="154"/>
        <v>5.0514854979176016E-2</v>
      </c>
      <c r="BA159" s="42">
        <f t="shared" si="149"/>
        <v>0.60617825975011219</v>
      </c>
      <c r="BB159" s="42">
        <f t="shared" si="144"/>
        <v>93.1572585005664</v>
      </c>
      <c r="BC159" s="42">
        <f t="shared" si="145"/>
        <v>7.2868235729764343</v>
      </c>
      <c r="BD159" s="46">
        <f t="shared" si="150"/>
        <v>153.67964291389973</v>
      </c>
    </row>
    <row r="160" spans="1:56">
      <c r="A160" s="52">
        <v>6.77</v>
      </c>
      <c r="B160" s="39">
        <f t="shared" si="126"/>
        <v>1.77</v>
      </c>
      <c r="C160" s="39">
        <f t="shared" si="116"/>
        <v>1.77</v>
      </c>
      <c r="D160" s="39">
        <f t="shared" si="117"/>
        <v>21.209733</v>
      </c>
      <c r="E160" s="40">
        <f t="shared" si="118"/>
        <v>1869493099.4356346</v>
      </c>
      <c r="F160" s="41">
        <f t="shared" si="127"/>
        <v>30.800000000000015</v>
      </c>
      <c r="G160" s="41">
        <v>154</v>
      </c>
      <c r="H160" s="48">
        <f t="shared" si="119"/>
        <v>154</v>
      </c>
      <c r="I160" s="41">
        <v>1</v>
      </c>
      <c r="K160" s="42">
        <f t="shared" si="120"/>
        <v>177301.27134720003</v>
      </c>
      <c r="L160" s="42">
        <f t="shared" si="128"/>
        <v>27304395.787468806</v>
      </c>
      <c r="M160" s="42">
        <f t="shared" si="121"/>
        <v>18694930994.356346</v>
      </c>
      <c r="N160" s="42">
        <f t="shared" si="129"/>
        <v>32.281677496180301</v>
      </c>
      <c r="O160" s="46">
        <f t="shared" si="122"/>
        <v>684.6857604860927</v>
      </c>
      <c r="P160" s="49">
        <v>140</v>
      </c>
      <c r="Q160" s="41">
        <v>12</v>
      </c>
      <c r="S160" s="42">
        <f t="shared" si="155"/>
        <v>339234.86625671032</v>
      </c>
      <c r="T160" s="42">
        <f t="shared" si="151"/>
        <v>47492881.275939442</v>
      </c>
      <c r="U160" s="42">
        <f t="shared" si="146"/>
        <v>4751307571.2000437</v>
      </c>
      <c r="W160" s="42">
        <f t="shared" si="130"/>
        <v>4.7168213279611679</v>
      </c>
      <c r="X160" s="46">
        <f t="shared" si="152"/>
        <v>100.0425209747618</v>
      </c>
      <c r="Y160" s="41">
        <v>118</v>
      </c>
      <c r="Z160" s="41">
        <v>1</v>
      </c>
      <c r="AB160" s="42">
        <f t="shared" si="87"/>
        <v>2329.1855978741246</v>
      </c>
      <c r="AC160" s="42">
        <f t="shared" si="84"/>
        <v>274843.9005491467</v>
      </c>
      <c r="AD160" s="42">
        <f t="shared" si="81"/>
        <v>225051112.44544306</v>
      </c>
      <c r="AE160" s="42">
        <f t="shared" si="147"/>
        <v>38.606449174797184</v>
      </c>
      <c r="AF160" s="46">
        <f t="shared" si="85"/>
        <v>818.83247907551856</v>
      </c>
      <c r="AG160" s="49">
        <v>90</v>
      </c>
      <c r="AH160" s="41">
        <v>1</v>
      </c>
      <c r="AJ160" s="42">
        <f t="shared" ref="AJ160" si="165">AJ159*AH160</f>
        <v>111.90246575231944</v>
      </c>
      <c r="AK160" s="42">
        <f t="shared" si="95"/>
        <v>10071.22191770875</v>
      </c>
      <c r="AL160" s="42">
        <f t="shared" si="124"/>
        <v>4639948.8000000278</v>
      </c>
      <c r="AM160" s="42">
        <f t="shared" si="83"/>
        <v>21.721800527351721</v>
      </c>
      <c r="AN160" s="46">
        <f t="shared" si="96"/>
        <v>460.7135894643892</v>
      </c>
      <c r="AO160" s="49">
        <v>60</v>
      </c>
      <c r="AP160" s="41">
        <v>16</v>
      </c>
      <c r="AR160" s="42">
        <f t="shared" si="77"/>
        <v>11.878229231910424</v>
      </c>
      <c r="AS160" s="42">
        <f t="shared" si="74"/>
        <v>712.6937539146254</v>
      </c>
      <c r="AT160" s="42">
        <f t="shared" si="71"/>
        <v>72499.200000000288</v>
      </c>
      <c r="AU160" s="42">
        <f t="shared" si="125"/>
        <v>4.7961754339071607</v>
      </c>
      <c r="AV160" s="46">
        <f t="shared" si="75"/>
        <v>101.72560037433003</v>
      </c>
      <c r="AW160" s="41">
        <v>13</v>
      </c>
      <c r="AX160" s="41">
        <v>1</v>
      </c>
      <c r="AZ160" s="42">
        <f t="shared" si="154"/>
        <v>5.0514854979176016E-2</v>
      </c>
      <c r="BA160" s="42">
        <f t="shared" si="149"/>
        <v>0.65669311472928826</v>
      </c>
      <c r="BB160" s="42">
        <f t="shared" si="144"/>
        <v>107.31273290893627</v>
      </c>
      <c r="BC160" s="42">
        <f>BD160/$D160</f>
        <v>7.704661994146992</v>
      </c>
      <c r="BD160" s="46">
        <f t="shared" si="150"/>
        <v>163.41382375110527</v>
      </c>
    </row>
    <row r="161" spans="1:56">
      <c r="A161" s="52">
        <v>6.77</v>
      </c>
      <c r="B161" s="39">
        <f t="shared" si="126"/>
        <v>1.7749999999999999</v>
      </c>
      <c r="C161" s="39">
        <f t="shared" si="116"/>
        <v>1.7749999999999999</v>
      </c>
      <c r="D161" s="39">
        <f t="shared" si="117"/>
        <v>21.329731249999995</v>
      </c>
      <c r="E161" s="40">
        <f t="shared" si="118"/>
        <v>2147483648.0000219</v>
      </c>
      <c r="F161" s="41">
        <f t="shared" si="127"/>
        <v>31.000000000000018</v>
      </c>
      <c r="G161" s="41">
        <v>155</v>
      </c>
      <c r="H161" s="48">
        <f t="shared" si="119"/>
        <v>155</v>
      </c>
      <c r="I161" s="41">
        <v>1</v>
      </c>
      <c r="K161" s="42">
        <f t="shared" si="120"/>
        <v>177301.27134720003</v>
      </c>
      <c r="L161" s="42">
        <f t="shared" si="128"/>
        <v>27481697.058816005</v>
      </c>
      <c r="M161" s="42">
        <f t="shared" si="121"/>
        <v>21474836480.000221</v>
      </c>
      <c r="N161" s="42">
        <f t="shared" si="129"/>
        <v>36.635399704928808</v>
      </c>
      <c r="O161" s="46">
        <f t="shared" si="122"/>
        <v>781.42322994246058</v>
      </c>
      <c r="P161" s="41">
        <v>141</v>
      </c>
      <c r="Q161" s="41">
        <v>1</v>
      </c>
      <c r="S161" s="42">
        <f t="shared" si="155"/>
        <v>339234.86625671032</v>
      </c>
      <c r="T161" s="42">
        <f t="shared" si="151"/>
        <v>47832116.142196156</v>
      </c>
      <c r="U161" s="42">
        <f t="shared" si="146"/>
        <v>5473236759.4589529</v>
      </c>
      <c r="W161" s="42">
        <f t="shared" si="130"/>
        <v>5.364623611149514</v>
      </c>
      <c r="X161" s="46">
        <f t="shared" si="152"/>
        <v>114.42597988322362</v>
      </c>
      <c r="Y161" s="41">
        <v>119</v>
      </c>
      <c r="Z161" s="41">
        <v>1</v>
      </c>
      <c r="AB161" s="42">
        <f t="shared" si="87"/>
        <v>2329.1855978741246</v>
      </c>
      <c r="AC161" s="42">
        <f t="shared" si="84"/>
        <v>277173.0861470208</v>
      </c>
      <c r="AD161" s="42">
        <f t="shared" si="81"/>
        <v>259246113.39830035</v>
      </c>
      <c r="AE161" s="42">
        <f t="shared" si="147"/>
        <v>43.850627580803518</v>
      </c>
      <c r="AF161" s="46">
        <f t="shared" si="85"/>
        <v>935.32210144237649</v>
      </c>
      <c r="AG161" s="41">
        <v>91</v>
      </c>
      <c r="AH161" s="41">
        <v>1</v>
      </c>
      <c r="AJ161" s="42">
        <f t="shared" ref="AJ161" si="166">AJ160*AH161</f>
        <v>111.90246575231944</v>
      </c>
      <c r="AK161" s="42">
        <f t="shared" si="95"/>
        <v>10183.124383461069</v>
      </c>
      <c r="AL161" s="42">
        <f t="shared" si="124"/>
        <v>5344957.7729091151</v>
      </c>
      <c r="AM161" s="42">
        <f t="shared" si="83"/>
        <v>24.608086598120938</v>
      </c>
      <c r="AN161" s="46">
        <f t="shared" si="96"/>
        <v>524.88387371464626</v>
      </c>
      <c r="AO161" s="41">
        <v>61</v>
      </c>
      <c r="AP161" s="41">
        <v>1</v>
      </c>
      <c r="AR161" s="42">
        <f t="shared" si="77"/>
        <v>11.878229231910424</v>
      </c>
      <c r="AS161" s="42">
        <f t="shared" si="74"/>
        <v>724.5719831465359</v>
      </c>
      <c r="AT161" s="42">
        <f t="shared" si="71"/>
        <v>83514.965201704763</v>
      </c>
      <c r="AU161" s="42">
        <f t="shared" si="125"/>
        <v>5.4037765677590759</v>
      </c>
      <c r="AV161" s="46">
        <f t="shared" si="75"/>
        <v>115.26110192534848</v>
      </c>
      <c r="AW161" s="41">
        <v>14</v>
      </c>
      <c r="AX161" s="41">
        <v>1</v>
      </c>
      <c r="AZ161" s="42">
        <f t="shared" si="154"/>
        <v>5.0514854979176016E-2</v>
      </c>
      <c r="BA161" s="42">
        <f t="shared" si="149"/>
        <v>0.70720796970846422</v>
      </c>
      <c r="BB161" s="42">
        <f t="shared" si="144"/>
        <v>123.61817998804972</v>
      </c>
      <c r="BC161" s="42">
        <f t="shared" si="145"/>
        <v>8.1950161839330331</v>
      </c>
      <c r="BD161" s="46">
        <f t="shared" si="150"/>
        <v>174.79749279269214</v>
      </c>
    </row>
    <row r="162" spans="1:56">
      <c r="A162" s="52">
        <v>6.77</v>
      </c>
      <c r="B162" s="39">
        <f t="shared" si="126"/>
        <v>1.78</v>
      </c>
      <c r="C162" s="39">
        <f t="shared" si="116"/>
        <v>1.78</v>
      </c>
      <c r="D162" s="39">
        <f t="shared" si="117"/>
        <v>21.450067999999998</v>
      </c>
      <c r="E162" s="40">
        <f t="shared" si="118"/>
        <v>2466810933.8406577</v>
      </c>
      <c r="F162" s="41">
        <f t="shared" si="127"/>
        <v>31.200000000000014</v>
      </c>
      <c r="G162" s="41">
        <v>156</v>
      </c>
      <c r="H162" s="48">
        <f t="shared" si="119"/>
        <v>156</v>
      </c>
      <c r="I162" s="41">
        <v>1</v>
      </c>
      <c r="K162" s="42">
        <f t="shared" si="120"/>
        <v>177301.27134720003</v>
      </c>
      <c r="L162" s="42">
        <f t="shared" si="128"/>
        <v>27658998.330163203</v>
      </c>
      <c r="M162" s="42">
        <f t="shared" si="121"/>
        <v>24668109338.406578</v>
      </c>
      <c r="N162" s="42">
        <f t="shared" si="129"/>
        <v>41.578684372117401</v>
      </c>
      <c r="O162" s="46">
        <f t="shared" si="122"/>
        <v>891.86560713245547</v>
      </c>
      <c r="P162" s="41">
        <v>142</v>
      </c>
      <c r="Q162" s="41">
        <v>1</v>
      </c>
      <c r="S162" s="42">
        <f t="shared" si="155"/>
        <v>339234.86625671032</v>
      </c>
      <c r="T162" s="42">
        <f t="shared" si="151"/>
        <v>48171351.008452863</v>
      </c>
      <c r="U162" s="42">
        <f t="shared" si="146"/>
        <v>6304808197.4859991</v>
      </c>
      <c r="W162" s="42">
        <f t="shared" si="130"/>
        <v>6.1017495698040998</v>
      </c>
      <c r="X162" s="46">
        <f t="shared" si="152"/>
        <v>130.88294319126868</v>
      </c>
      <c r="Y162" s="49">
        <v>120</v>
      </c>
      <c r="Z162" s="41">
        <v>16</v>
      </c>
      <c r="AA162" s="41" t="s">
        <v>22</v>
      </c>
      <c r="AB162" s="42">
        <f t="shared" si="87"/>
        <v>37266.969565985994</v>
      </c>
      <c r="AC162" s="42">
        <f t="shared" si="84"/>
        <v>4472036.3479183195</v>
      </c>
      <c r="AD162" s="42">
        <f t="shared" si="81"/>
        <v>298634444.8000024</v>
      </c>
      <c r="AE162" s="42">
        <f t="shared" si="147"/>
        <v>3.1131919599494573</v>
      </c>
      <c r="AF162" s="46">
        <f t="shared" si="85"/>
        <v>66.778179237969127</v>
      </c>
      <c r="AG162" s="41">
        <v>92</v>
      </c>
      <c r="AH162" s="41">
        <v>1</v>
      </c>
      <c r="AJ162" s="42">
        <f t="shared" ref="AJ162" si="167">AJ161*AH162</f>
        <v>111.90246575231944</v>
      </c>
      <c r="AK162" s="42">
        <f t="shared" si="95"/>
        <v>10295.026849213389</v>
      </c>
      <c r="AL162" s="42">
        <f t="shared" si="124"/>
        <v>6157039.2553574014</v>
      </c>
      <c r="AM162" s="42">
        <f t="shared" si="83"/>
        <v>27.881476305501831</v>
      </c>
      <c r="AN162" s="46">
        <f t="shared" si="96"/>
        <v>598.059562693403</v>
      </c>
      <c r="AO162" s="41">
        <v>62</v>
      </c>
      <c r="AP162" s="41">
        <v>1</v>
      </c>
      <c r="AR162" s="42">
        <f t="shared" si="77"/>
        <v>11.878229231910424</v>
      </c>
      <c r="AS162" s="42">
        <f t="shared" si="74"/>
        <v>736.45021237844628</v>
      </c>
      <c r="AT162" s="42">
        <f t="shared" si="71"/>
        <v>96203.738364959179</v>
      </c>
      <c r="AU162" s="42">
        <f t="shared" si="125"/>
        <v>6.0900363310418761</v>
      </c>
      <c r="AV162" s="46">
        <f t="shared" si="75"/>
        <v>130.63169342331875</v>
      </c>
      <c r="AW162" s="41">
        <v>15</v>
      </c>
      <c r="AX162" s="41">
        <v>1</v>
      </c>
      <c r="AZ162" s="42">
        <f t="shared" si="154"/>
        <v>5.0514854979176016E-2</v>
      </c>
      <c r="BA162" s="42">
        <f t="shared" si="149"/>
        <v>0.75772282468764018</v>
      </c>
      <c r="BB162" s="42">
        <f t="shared" si="144"/>
        <v>142.40000000000012</v>
      </c>
      <c r="BC162" s="42">
        <f t="shared" si="145"/>
        <v>8.7613483146067495</v>
      </c>
      <c r="BD162" s="46">
        <f t="shared" si="150"/>
        <v>187.93151712000014</v>
      </c>
    </row>
    <row r="163" spans="1:56">
      <c r="A163" s="52">
        <v>6.77</v>
      </c>
      <c r="B163" s="39">
        <f t="shared" si="126"/>
        <v>1.7850000000000001</v>
      </c>
      <c r="C163" s="39">
        <f t="shared" si="116"/>
        <v>1.7850000000000001</v>
      </c>
      <c r="D163" s="39">
        <f t="shared" si="117"/>
        <v>21.570743250000003</v>
      </c>
      <c r="E163" s="40">
        <f t="shared" si="118"/>
        <v>2833621661.7914634</v>
      </c>
      <c r="F163" s="41">
        <f t="shared" si="127"/>
        <v>31.400000000000016</v>
      </c>
      <c r="G163" s="41">
        <v>157</v>
      </c>
      <c r="H163" s="48">
        <f t="shared" si="119"/>
        <v>157</v>
      </c>
      <c r="I163" s="41">
        <v>1</v>
      </c>
      <c r="K163" s="42">
        <f t="shared" si="120"/>
        <v>177301.27134720003</v>
      </c>
      <c r="L163" s="42">
        <f t="shared" si="128"/>
        <v>27836299.601510406</v>
      </c>
      <c r="M163" s="42">
        <f t="shared" si="121"/>
        <v>28336216617.914635</v>
      </c>
      <c r="N163" s="42">
        <f t="shared" si="129"/>
        <v>47.191659770705016</v>
      </c>
      <c r="O163" s="46">
        <f t="shared" si="122"/>
        <v>1017.959176455232</v>
      </c>
      <c r="P163" s="41">
        <v>143</v>
      </c>
      <c r="Q163" s="41">
        <v>1</v>
      </c>
      <c r="S163" s="42">
        <f t="shared" si="155"/>
        <v>339234.86625671032</v>
      </c>
      <c r="T163" s="42">
        <f t="shared" si="151"/>
        <v>48510585.874709576</v>
      </c>
      <c r="U163" s="42">
        <f t="shared" si="146"/>
        <v>7262666408.4088879</v>
      </c>
      <c r="W163" s="42">
        <f t="shared" si="130"/>
        <v>6.9405592670597898</v>
      </c>
      <c r="X163" s="46">
        <f t="shared" si="152"/>
        <v>149.71302196115494</v>
      </c>
      <c r="Y163" s="41">
        <v>121</v>
      </c>
      <c r="Z163" s="41">
        <v>1</v>
      </c>
      <c r="AA163" s="41" t="s">
        <v>84</v>
      </c>
      <c r="AB163" s="42">
        <f t="shared" si="87"/>
        <v>37266.969565985994</v>
      </c>
      <c r="AC163" s="42">
        <f t="shared" si="84"/>
        <v>4509303.3174843052</v>
      </c>
      <c r="AD163" s="42">
        <f t="shared" si="81"/>
        <v>344004493.50824726</v>
      </c>
      <c r="AE163" s="42">
        <f t="shared" si="147"/>
        <v>3.5366294326369379</v>
      </c>
      <c r="AF163" s="46">
        <f t="shared" si="85"/>
        <v>76.28772546180457</v>
      </c>
      <c r="AG163" s="41">
        <v>93</v>
      </c>
      <c r="AH163" s="41">
        <v>1</v>
      </c>
      <c r="AJ163" s="42">
        <f t="shared" ref="AJ163" si="168">AJ162*AH163</f>
        <v>111.90246575231944</v>
      </c>
      <c r="AK163" s="42">
        <f t="shared" si="95"/>
        <v>10406.929314965708</v>
      </c>
      <c r="AL163" s="42">
        <f t="shared" si="124"/>
        <v>7092447.6644617822</v>
      </c>
      <c r="AM163" s="42">
        <f t="shared" si="83"/>
        <v>31.594277287786461</v>
      </c>
      <c r="AN163" s="46">
        <f t="shared" si="96"/>
        <v>681.51204354414824</v>
      </c>
      <c r="AO163" s="41">
        <v>63</v>
      </c>
      <c r="AP163" s="41">
        <v>1</v>
      </c>
      <c r="AR163" s="42">
        <f t="shared" si="77"/>
        <v>11.878229231910424</v>
      </c>
      <c r="AS163" s="42">
        <f t="shared" si="74"/>
        <v>748.32844161035678</v>
      </c>
      <c r="AT163" s="42">
        <f t="shared" si="71"/>
        <v>110819.49475721511</v>
      </c>
      <c r="AU163" s="42">
        <f t="shared" si="125"/>
        <v>6.8652886931209851</v>
      </c>
      <c r="AV163" s="46">
        <f t="shared" si="75"/>
        <v>148.08937973644083</v>
      </c>
      <c r="AW163" s="41">
        <v>16</v>
      </c>
      <c r="AX163" s="41">
        <v>1</v>
      </c>
      <c r="AZ163" s="42">
        <f t="shared" si="154"/>
        <v>5.0514854979176016E-2</v>
      </c>
      <c r="BA163" s="42">
        <f t="shared" si="149"/>
        <v>0.80823767966681626</v>
      </c>
      <c r="BB163" s="42">
        <f t="shared" si="144"/>
        <v>164.03412509357679</v>
      </c>
      <c r="BC163" s="42">
        <f t="shared" si="145"/>
        <v>9.4087082908874873</v>
      </c>
      <c r="BD163" s="46">
        <f t="shared" si="150"/>
        <v>202.95283085688033</v>
      </c>
    </row>
    <row r="164" spans="1:56">
      <c r="A164" s="52">
        <v>6.77</v>
      </c>
      <c r="B164" s="39">
        <f t="shared" si="126"/>
        <v>1.79</v>
      </c>
      <c r="C164" s="39">
        <f t="shared" si="116"/>
        <v>1.79</v>
      </c>
      <c r="D164" s="39">
        <f t="shared" si="117"/>
        <v>21.691756999999999</v>
      </c>
      <c r="E164" s="40">
        <f t="shared" si="118"/>
        <v>3254976541.583818</v>
      </c>
      <c r="F164" s="41">
        <f t="shared" si="127"/>
        <v>31.600000000000016</v>
      </c>
      <c r="G164" s="41">
        <v>158</v>
      </c>
      <c r="H164" s="48">
        <f t="shared" si="119"/>
        <v>158</v>
      </c>
      <c r="I164" s="41">
        <v>1</v>
      </c>
      <c r="K164" s="42">
        <f t="shared" si="120"/>
        <v>177301.27134720003</v>
      </c>
      <c r="L164" s="42">
        <f t="shared" si="128"/>
        <v>28013600.872857604</v>
      </c>
      <c r="M164" s="42">
        <f t="shared" si="121"/>
        <v>32549765415.838181</v>
      </c>
      <c r="N164" s="42">
        <f t="shared" si="129"/>
        <v>53.56538067076076</v>
      </c>
      <c r="O164" s="46">
        <f t="shared" si="122"/>
        <v>1161.9272211226394</v>
      </c>
      <c r="P164" s="41">
        <v>144</v>
      </c>
      <c r="Q164" s="41">
        <v>1</v>
      </c>
      <c r="S164" s="42">
        <f t="shared" si="155"/>
        <v>339234.86625671032</v>
      </c>
      <c r="T164" s="42">
        <f t="shared" si="151"/>
        <v>48849820.740966283</v>
      </c>
      <c r="U164" s="42">
        <f t="shared" si="146"/>
        <v>8365981619.9744596</v>
      </c>
      <c r="W164" s="42">
        <f t="shared" si="130"/>
        <v>7.8951284666751231</v>
      </c>
      <c r="X164" s="46">
        <f t="shared" si="152"/>
        <v>171.25920818289936</v>
      </c>
      <c r="Y164" s="41">
        <v>122</v>
      </c>
      <c r="Z164" s="41">
        <v>1</v>
      </c>
      <c r="AB164" s="42">
        <f t="shared" si="87"/>
        <v>37266.969565985994</v>
      </c>
      <c r="AC164" s="42">
        <f t="shared" si="84"/>
        <v>4546570.287050291</v>
      </c>
      <c r="AD164" s="42">
        <f t="shared" si="81"/>
        <v>396264279.26614892</v>
      </c>
      <c r="AE164" s="42">
        <f t="shared" si="147"/>
        <v>4.0179662564278926</v>
      </c>
      <c r="AF164" s="46">
        <f t="shared" si="85"/>
        <v>87.156747668633528</v>
      </c>
      <c r="AG164" s="41">
        <v>94</v>
      </c>
      <c r="AH164" s="41">
        <v>1</v>
      </c>
      <c r="AJ164" s="42">
        <f t="shared" ref="AJ164" si="169">AJ163*AH164</f>
        <v>111.90246575231944</v>
      </c>
      <c r="AK164" s="42">
        <f t="shared" si="95"/>
        <v>10518.831780718028</v>
      </c>
      <c r="AL164" s="42">
        <f t="shared" si="124"/>
        <v>8169903.9257562794</v>
      </c>
      <c r="AM164" s="42">
        <f t="shared" si="83"/>
        <v>35.805909444946032</v>
      </c>
      <c r="AN164" s="46">
        <f t="shared" si="96"/>
        <v>776.69308684377415</v>
      </c>
      <c r="AO164" s="41">
        <v>64</v>
      </c>
      <c r="AP164" s="41">
        <v>1</v>
      </c>
      <c r="AR164" s="42">
        <f t="shared" si="77"/>
        <v>11.878229231910424</v>
      </c>
      <c r="AS164" s="42">
        <f t="shared" si="74"/>
        <v>760.20667084226716</v>
      </c>
      <c r="AT164" s="42">
        <f t="shared" si="71"/>
        <v>127654.74883994163</v>
      </c>
      <c r="AU164" s="42">
        <f t="shared" si="125"/>
        <v>7.7412406523141</v>
      </c>
      <c r="AV164" s="46">
        <f t="shared" si="75"/>
        <v>167.92111110851894</v>
      </c>
      <c r="AW164" s="41">
        <v>17</v>
      </c>
      <c r="AX164" s="41">
        <v>1</v>
      </c>
      <c r="AZ164" s="42">
        <f t="shared" si="154"/>
        <v>5.0514854979176016E-2</v>
      </c>
      <c r="BA164" s="42">
        <f t="shared" si="149"/>
        <v>0.85875253464599233</v>
      </c>
      <c r="BB164" s="42">
        <f t="shared" si="144"/>
        <v>188.95353282267865</v>
      </c>
      <c r="BC164" s="42">
        <f t="shared" si="145"/>
        <v>10.143603238622473</v>
      </c>
      <c r="BD164" s="46">
        <f t="shared" si="150"/>
        <v>220.0325765566117</v>
      </c>
    </row>
    <row r="165" spans="1:56">
      <c r="A165" s="52">
        <v>6.77</v>
      </c>
      <c r="B165" s="39">
        <f t="shared" si="126"/>
        <v>1.7949999999999999</v>
      </c>
      <c r="C165" s="39">
        <f t="shared" si="116"/>
        <v>1.7949999999999999</v>
      </c>
      <c r="D165" s="39">
        <f t="shared" si="117"/>
        <v>21.813109249999997</v>
      </c>
      <c r="E165" s="40">
        <f t="shared" si="118"/>
        <v>3738986198.8712707</v>
      </c>
      <c r="F165" s="41">
        <f t="shared" si="127"/>
        <v>31.800000000000018</v>
      </c>
      <c r="G165" s="41">
        <v>159</v>
      </c>
      <c r="H165" s="48">
        <f t="shared" si="119"/>
        <v>159</v>
      </c>
      <c r="I165" s="41">
        <v>1</v>
      </c>
      <c r="K165" s="42">
        <f t="shared" si="120"/>
        <v>177301.27134720003</v>
      </c>
      <c r="L165" s="42">
        <f t="shared" si="128"/>
        <v>28190902.144204807</v>
      </c>
      <c r="M165" s="42">
        <f t="shared" si="121"/>
        <v>37389861988.712708</v>
      </c>
      <c r="N165" s="42">
        <f t="shared" si="129"/>
        <v>60.80332282099296</v>
      </c>
      <c r="O165" s="46">
        <f t="shared" si="122"/>
        <v>1326.3095234573375</v>
      </c>
      <c r="P165" s="41">
        <v>145</v>
      </c>
      <c r="Q165" s="41">
        <v>1</v>
      </c>
      <c r="S165" s="42">
        <f t="shared" si="155"/>
        <v>339234.86625671032</v>
      </c>
      <c r="T165" s="42">
        <f t="shared" si="151"/>
        <v>49189055.607222997</v>
      </c>
      <c r="U165" s="42">
        <f t="shared" si="146"/>
        <v>9636832870.4000931</v>
      </c>
      <c r="W165" s="42">
        <f t="shared" si="130"/>
        <v>8.9814874657095611</v>
      </c>
      <c r="X165" s="46">
        <f t="shared" si="152"/>
        <v>195.91416731702824</v>
      </c>
      <c r="Y165" s="41">
        <v>123</v>
      </c>
      <c r="Z165" s="41">
        <v>1</v>
      </c>
      <c r="AB165" s="42">
        <f t="shared" si="87"/>
        <v>37266.969565985994</v>
      </c>
      <c r="AC165" s="42">
        <f t="shared" si="84"/>
        <v>4583837.2566162776</v>
      </c>
      <c r="AD165" s="42">
        <f t="shared" si="81"/>
        <v>456459600.94866723</v>
      </c>
      <c r="AE165" s="42">
        <f t="shared" si="147"/>
        <v>4.5651555668683015</v>
      </c>
      <c r="AF165" s="46">
        <f t="shared" si="85"/>
        <v>99.58023712334392</v>
      </c>
      <c r="AG165" s="41">
        <v>95</v>
      </c>
      <c r="AH165" s="41">
        <v>1</v>
      </c>
      <c r="AJ165" s="42">
        <f t="shared" ref="AJ165" si="170">AJ164*AH165</f>
        <v>111.90246575231944</v>
      </c>
      <c r="AK165" s="42">
        <f t="shared" si="95"/>
        <v>10630.734246470347</v>
      </c>
      <c r="AL165" s="42">
        <f t="shared" si="124"/>
        <v>9410969.6000000611</v>
      </c>
      <c r="AM165" s="42">
        <f t="shared" si="83"/>
        <v>40.583877132468928</v>
      </c>
      <c r="AN165" s="46">
        <f t="shared" si="96"/>
        <v>885.26054567912126</v>
      </c>
      <c r="AO165" s="41">
        <v>65</v>
      </c>
      <c r="AP165" s="41">
        <v>1</v>
      </c>
      <c r="AR165" s="42">
        <f t="shared" si="77"/>
        <v>11.878229231910424</v>
      </c>
      <c r="AS165" s="42">
        <f t="shared" si="74"/>
        <v>772.08490007417754</v>
      </c>
      <c r="AT165" s="42">
        <f t="shared" ref="AT165:AT228" si="171">(10+$G165/20)*POWER($F$1,AO165)</f>
        <v>147046.40000000063</v>
      </c>
      <c r="AU165" s="42">
        <f t="shared" si="125"/>
        <v>8.7311563073656</v>
      </c>
      <c r="AV165" s="46">
        <f t="shared" si="75"/>
        <v>190.45366641139239</v>
      </c>
      <c r="AW165" s="41">
        <v>18</v>
      </c>
      <c r="AX165" s="41">
        <v>1</v>
      </c>
      <c r="AZ165" s="42">
        <f t="shared" si="154"/>
        <v>5.0514854979176016E-2</v>
      </c>
      <c r="BA165" s="42">
        <f t="shared" si="149"/>
        <v>0.90926738962516829</v>
      </c>
      <c r="BB165" s="42">
        <f t="shared" si="144"/>
        <v>217.65689895089341</v>
      </c>
      <c r="BC165" s="42">
        <f t="shared" ref="BC165:BC228" si="172">BD165/$D165</f>
        <v>10.973956823603986</v>
      </c>
      <c r="BD165" s="46">
        <f t="shared" si="150"/>
        <v>239.37611909805671</v>
      </c>
    </row>
    <row r="166" spans="1:56">
      <c r="A166" s="52">
        <v>6.77</v>
      </c>
      <c r="B166" s="39">
        <f t="shared" si="126"/>
        <v>1.8</v>
      </c>
      <c r="C166" s="39">
        <f t="shared" si="116"/>
        <v>1.8</v>
      </c>
      <c r="D166" s="39">
        <f t="shared" si="117"/>
        <v>21.934799999999999</v>
      </c>
      <c r="E166" s="40">
        <f t="shared" si="118"/>
        <v>4294967296.0000458</v>
      </c>
      <c r="F166" s="41">
        <f t="shared" si="127"/>
        <v>32.000000000000014</v>
      </c>
      <c r="G166" s="49">
        <v>160</v>
      </c>
      <c r="H166" s="48">
        <f t="shared" si="119"/>
        <v>160</v>
      </c>
      <c r="I166" s="41">
        <v>15</v>
      </c>
      <c r="K166" s="42">
        <f t="shared" si="120"/>
        <v>2659519.0702080005</v>
      </c>
      <c r="L166" s="42">
        <f t="shared" si="128"/>
        <v>425523051.23328006</v>
      </c>
      <c r="M166" s="42">
        <f t="shared" si="121"/>
        <v>42949672960.000458</v>
      </c>
      <c r="N166" s="42">
        <f t="shared" si="129"/>
        <v>4.6015388272319724</v>
      </c>
      <c r="O166" s="46">
        <f t="shared" si="122"/>
        <v>100.93383386756786</v>
      </c>
      <c r="P166" s="41">
        <v>146</v>
      </c>
      <c r="Q166" s="41">
        <v>1</v>
      </c>
      <c r="S166" s="42">
        <f t="shared" si="155"/>
        <v>339234.86625671032</v>
      </c>
      <c r="T166" s="42">
        <f t="shared" si="151"/>
        <v>49528290.473479703</v>
      </c>
      <c r="U166" s="42">
        <f t="shared" si="146"/>
        <v>11100649202.282951</v>
      </c>
      <c r="W166" s="42">
        <f t="shared" si="130"/>
        <v>10.217893259364118</v>
      </c>
      <c r="X166" s="46">
        <f t="shared" si="152"/>
        <v>224.12744506550004</v>
      </c>
      <c r="Y166" s="41">
        <v>124</v>
      </c>
      <c r="Z166" s="41">
        <v>1</v>
      </c>
      <c r="AB166" s="42">
        <f t="shared" si="87"/>
        <v>37266.969565985994</v>
      </c>
      <c r="AC166" s="42">
        <f t="shared" si="84"/>
        <v>4621104.2261822633</v>
      </c>
      <c r="AD166" s="42">
        <f t="shared" si="81"/>
        <v>525794934.21627122</v>
      </c>
      <c r="AE166" s="42">
        <f t="shared" si="147"/>
        <v>5.1872473178512664</v>
      </c>
      <c r="AF166" s="46">
        <f t="shared" si="85"/>
        <v>113.78123246760396</v>
      </c>
      <c r="AG166" s="41">
        <v>96</v>
      </c>
      <c r="AH166" s="41">
        <v>1</v>
      </c>
      <c r="AJ166" s="42">
        <f t="shared" ref="AJ166" si="173">AJ165*AH166</f>
        <v>111.90246575231944</v>
      </c>
      <c r="AK166" s="42">
        <f t="shared" si="95"/>
        <v>10742.636712222666</v>
      </c>
      <c r="AL166" s="42">
        <f t="shared" si="124"/>
        <v>10840477.736604409</v>
      </c>
      <c r="AM166" s="42">
        <f t="shared" si="83"/>
        <v>46.00487485835054</v>
      </c>
      <c r="AN166" s="46">
        <f t="shared" si="96"/>
        <v>1009.1077290429474</v>
      </c>
      <c r="AO166" s="41">
        <v>66</v>
      </c>
      <c r="AP166" s="41">
        <v>1</v>
      </c>
      <c r="AR166" s="42">
        <f t="shared" si="77"/>
        <v>11.878229231910424</v>
      </c>
      <c r="AS166" s="42">
        <f t="shared" ref="AS166:AS229" si="174">AO166*AR166</f>
        <v>783.96312930608804</v>
      </c>
      <c r="AT166" s="42">
        <f t="shared" si="171"/>
        <v>169382.46463444358</v>
      </c>
      <c r="AU166" s="42">
        <f t="shared" si="125"/>
        <v>9.8500657891265035</v>
      </c>
      <c r="AV166" s="46">
        <f t="shared" ref="AV166:AV229" si="175">AT166/AS166</f>
        <v>216.05922307133201</v>
      </c>
      <c r="AW166" s="41">
        <v>19</v>
      </c>
      <c r="AX166" s="41">
        <v>1</v>
      </c>
      <c r="AZ166" s="42">
        <f t="shared" si="154"/>
        <v>5.0514854979176016E-2</v>
      </c>
      <c r="BA166" s="42">
        <f t="shared" si="149"/>
        <v>0.95978224460434425</v>
      </c>
      <c r="BB166" s="42">
        <f t="shared" si="144"/>
        <v>250.71856222928406</v>
      </c>
      <c r="BC166" s="42">
        <f t="shared" si="172"/>
        <v>11.90913170589099</v>
      </c>
      <c r="BD166" s="46">
        <f t="shared" si="150"/>
        <v>261.2244221423777</v>
      </c>
    </row>
    <row r="167" spans="1:56">
      <c r="A167" s="52">
        <v>6.77</v>
      </c>
      <c r="B167" s="39">
        <f t="shared" si="126"/>
        <v>1.8050000000000002</v>
      </c>
      <c r="C167" s="39">
        <f t="shared" si="116"/>
        <v>1.8050000000000002</v>
      </c>
      <c r="D167" s="39">
        <f t="shared" si="117"/>
        <v>22.056829250000003</v>
      </c>
      <c r="E167" s="40">
        <f t="shared" si="118"/>
        <v>4933621867.6813173</v>
      </c>
      <c r="F167" s="41">
        <f t="shared" si="127"/>
        <v>32.200000000000017</v>
      </c>
      <c r="G167" s="41">
        <v>161</v>
      </c>
      <c r="H167" s="48">
        <f t="shared" si="119"/>
        <v>161</v>
      </c>
      <c r="I167" s="41">
        <v>1</v>
      </c>
      <c r="K167" s="42">
        <f t="shared" si="120"/>
        <v>2659519.0702080005</v>
      </c>
      <c r="L167" s="42">
        <f t="shared" si="128"/>
        <v>428182570.30348808</v>
      </c>
      <c r="M167" s="42">
        <f t="shared" si="121"/>
        <v>49336218676.813171</v>
      </c>
      <c r="N167" s="42">
        <f t="shared" si="129"/>
        <v>5.2238872455339092</v>
      </c>
      <c r="O167" s="46">
        <f t="shared" si="122"/>
        <v>115.22238899599428</v>
      </c>
      <c r="P167" s="41">
        <v>147</v>
      </c>
      <c r="Q167" s="41">
        <v>1</v>
      </c>
      <c r="S167" s="42">
        <f t="shared" si="155"/>
        <v>339234.86625671032</v>
      </c>
      <c r="T167" s="42">
        <f t="shared" si="151"/>
        <v>49867525.339736417</v>
      </c>
      <c r="U167" s="42">
        <f t="shared" si="146"/>
        <v>12786717748.833971</v>
      </c>
      <c r="W167" s="42">
        <f t="shared" si="130"/>
        <v>11.625139700858798</v>
      </c>
      <c r="X167" s="46">
        <f t="shared" si="152"/>
        <v>256.41372138923862</v>
      </c>
      <c r="Y167" s="41">
        <v>125</v>
      </c>
      <c r="Z167" s="41">
        <v>1</v>
      </c>
      <c r="AB167" s="42">
        <f t="shared" si="87"/>
        <v>37266.969565985994</v>
      </c>
      <c r="AC167" s="42">
        <f t="shared" si="84"/>
        <v>4658371.1957482491</v>
      </c>
      <c r="AD167" s="42">
        <f t="shared" si="81"/>
        <v>605657497.60000503</v>
      </c>
      <c r="AE167" s="42">
        <f t="shared" si="147"/>
        <v>5.8945400788494551</v>
      </c>
      <c r="AF167" s="46">
        <f t="shared" si="85"/>
        <v>130.01486402646398</v>
      </c>
      <c r="AG167" s="41">
        <v>97</v>
      </c>
      <c r="AH167" s="41">
        <v>1</v>
      </c>
      <c r="AJ167" s="42">
        <f t="shared" ref="AJ167" si="176">AJ166*AH167</f>
        <v>111.90246575231944</v>
      </c>
      <c r="AK167" s="42">
        <f t="shared" si="95"/>
        <v>10854.539177974986</v>
      </c>
      <c r="AL167" s="42">
        <f t="shared" si="124"/>
        <v>12487029.051595634</v>
      </c>
      <c r="AM167" s="42">
        <f t="shared" si="83"/>
        <v>52.156044890070319</v>
      </c>
      <c r="AN167" s="46">
        <f t="shared" si="96"/>
        <v>1150.3969764956162</v>
      </c>
      <c r="AO167" s="41">
        <v>67</v>
      </c>
      <c r="AP167" s="41">
        <v>1</v>
      </c>
      <c r="AR167" s="42">
        <f t="shared" ref="AR167:AR230" si="177">AR166*AP167</f>
        <v>11.878229231910424</v>
      </c>
      <c r="AS167" s="42">
        <f t="shared" si="174"/>
        <v>795.84135853799842</v>
      </c>
      <c r="AT167" s="42">
        <f t="shared" si="171"/>
        <v>195109.82893118137</v>
      </c>
      <c r="AU167" s="42">
        <f t="shared" si="125"/>
        <v>11.115002430955169</v>
      </c>
      <c r="AV167" s="46">
        <f t="shared" si="175"/>
        <v>245.16171073291312</v>
      </c>
      <c r="AW167" s="49">
        <v>20</v>
      </c>
      <c r="AX167" s="41">
        <v>2</v>
      </c>
      <c r="AZ167" s="42">
        <f t="shared" si="154"/>
        <v>0.10102970995835203</v>
      </c>
      <c r="BA167" s="42">
        <f t="shared" si="149"/>
        <v>2.0205941991670406</v>
      </c>
      <c r="BB167" s="42">
        <f t="shared" si="144"/>
        <v>288.80000000000041</v>
      </c>
      <c r="BC167" s="42">
        <f t="shared" si="172"/>
        <v>6.4800000000000075</v>
      </c>
      <c r="BD167" s="46">
        <f t="shared" si="150"/>
        <v>142.92825354000018</v>
      </c>
    </row>
    <row r="168" spans="1:56">
      <c r="A168" s="52">
        <v>6.77</v>
      </c>
      <c r="B168" s="39">
        <f t="shared" si="126"/>
        <v>1.81</v>
      </c>
      <c r="C168" s="39">
        <f t="shared" si="116"/>
        <v>1.81</v>
      </c>
      <c r="D168" s="39">
        <f t="shared" si="117"/>
        <v>22.179197000000002</v>
      </c>
      <c r="E168" s="40">
        <f t="shared" si="118"/>
        <v>5667243323.5829287</v>
      </c>
      <c r="F168" s="41">
        <f t="shared" si="127"/>
        <v>32.400000000000013</v>
      </c>
      <c r="G168" s="41">
        <v>162</v>
      </c>
      <c r="H168" s="48">
        <f t="shared" si="119"/>
        <v>162</v>
      </c>
      <c r="I168" s="41">
        <v>1</v>
      </c>
      <c r="K168" s="42">
        <f t="shared" si="120"/>
        <v>2659519.0702080005</v>
      </c>
      <c r="L168" s="42">
        <f t="shared" si="128"/>
        <v>430842089.37369609</v>
      </c>
      <c r="M168" s="42">
        <f t="shared" si="121"/>
        <v>56672433235.829285</v>
      </c>
      <c r="N168" s="42">
        <f t="shared" si="129"/>
        <v>5.9307267878379424</v>
      </c>
      <c r="O168" s="46">
        <f t="shared" si="122"/>
        <v>131.53875778063494</v>
      </c>
      <c r="P168" s="41">
        <v>148</v>
      </c>
      <c r="Q168" s="41">
        <v>1</v>
      </c>
      <c r="S168" s="42">
        <f t="shared" si="155"/>
        <v>339234.86625671032</v>
      </c>
      <c r="T168" s="42">
        <f t="shared" si="151"/>
        <v>50206760.205993123</v>
      </c>
      <c r="U168" s="42">
        <f t="shared" si="146"/>
        <v>14728768850.666771</v>
      </c>
      <c r="W168" s="42">
        <f t="shared" si="130"/>
        <v>13.226910972923308</v>
      </c>
      <c r="X168" s="46">
        <f t="shared" si="152"/>
        <v>293.36226416992776</v>
      </c>
      <c r="Y168" s="41">
        <v>126</v>
      </c>
      <c r="Z168" s="41">
        <v>1</v>
      </c>
      <c r="AB168" s="42">
        <f t="shared" si="87"/>
        <v>37266.969565985994</v>
      </c>
      <c r="AC168" s="42">
        <f t="shared" si="84"/>
        <v>4695638.1653142348</v>
      </c>
      <c r="AD168" s="42">
        <f t="shared" si="81"/>
        <v>697644967.22680962</v>
      </c>
      <c r="AE168" s="42">
        <f t="shared" si="147"/>
        <v>6.6987539069375535</v>
      </c>
      <c r="AF168" s="46">
        <f t="shared" si="85"/>
        <v>148.57298255648769</v>
      </c>
      <c r="AG168" s="41">
        <v>98</v>
      </c>
      <c r="AH168" s="41">
        <v>1</v>
      </c>
      <c r="AJ168" s="42">
        <f t="shared" ref="AJ168" si="178">AJ167*AH168</f>
        <v>111.90246575231944</v>
      </c>
      <c r="AK168" s="42">
        <f t="shared" si="95"/>
        <v>10966.441643727305</v>
      </c>
      <c r="AL168" s="42">
        <f t="shared" si="124"/>
        <v>14383563.33072922</v>
      </c>
      <c r="AM168" s="42">
        <f t="shared" si="83"/>
        <v>59.136407725324091</v>
      </c>
      <c r="AN168" s="46">
        <f t="shared" si="96"/>
        <v>1311.598036812285</v>
      </c>
      <c r="AO168" s="41">
        <v>68</v>
      </c>
      <c r="AP168" s="41">
        <v>1</v>
      </c>
      <c r="AR168" s="42">
        <f t="shared" si="177"/>
        <v>11.878229231910424</v>
      </c>
      <c r="AS168" s="42">
        <f t="shared" si="174"/>
        <v>807.71958776990891</v>
      </c>
      <c r="AT168" s="42">
        <f t="shared" si="171"/>
        <v>224743.17704264363</v>
      </c>
      <c r="AU168" s="42">
        <f t="shared" si="125"/>
        <v>12.545272017954513</v>
      </c>
      <c r="AV168" s="46">
        <f t="shared" si="175"/>
        <v>278.2440595048007</v>
      </c>
      <c r="AW168" s="41">
        <v>21</v>
      </c>
      <c r="AX168" s="41">
        <v>1</v>
      </c>
      <c r="AZ168" s="42">
        <f t="shared" si="154"/>
        <v>0.10102970995835203</v>
      </c>
      <c r="BA168" s="42">
        <f t="shared" si="149"/>
        <v>2.1216239091253928</v>
      </c>
      <c r="BB168" s="42">
        <f t="shared" si="144"/>
        <v>332.66304360714179</v>
      </c>
      <c r="BC168" s="42">
        <f t="shared" si="172"/>
        <v>7.0695266716060692</v>
      </c>
      <c r="BD168" s="46">
        <f t="shared" si="150"/>
        <v>156.79642474630532</v>
      </c>
    </row>
    <row r="169" spans="1:56">
      <c r="A169" s="52">
        <v>6.77</v>
      </c>
      <c r="B169" s="39">
        <f t="shared" si="126"/>
        <v>1.8149999999999999</v>
      </c>
      <c r="C169" s="39">
        <f t="shared" si="116"/>
        <v>1.8149999999999999</v>
      </c>
      <c r="D169" s="39">
        <f t="shared" si="117"/>
        <v>22.301903249999999</v>
      </c>
      <c r="E169" s="40">
        <f t="shared" si="118"/>
        <v>6509953083.1676407</v>
      </c>
      <c r="F169" s="41">
        <f t="shared" si="127"/>
        <v>32.600000000000016</v>
      </c>
      <c r="G169" s="41">
        <v>163</v>
      </c>
      <c r="H169" s="48">
        <f t="shared" si="119"/>
        <v>163</v>
      </c>
      <c r="I169" s="41">
        <v>1</v>
      </c>
      <c r="K169" s="42">
        <f t="shared" si="120"/>
        <v>2659519.0702080005</v>
      </c>
      <c r="L169" s="42">
        <f t="shared" si="128"/>
        <v>433501608.4439041</v>
      </c>
      <c r="M169" s="42">
        <f t="shared" si="121"/>
        <v>65099530831.676407</v>
      </c>
      <c r="N169" s="42">
        <f t="shared" si="129"/>
        <v>6.7335674998912909</v>
      </c>
      <c r="O169" s="46">
        <f t="shared" si="122"/>
        <v>150.17137090991994</v>
      </c>
      <c r="P169" s="41">
        <v>149</v>
      </c>
      <c r="Q169" s="41">
        <v>1</v>
      </c>
      <c r="S169" s="42">
        <f t="shared" si="155"/>
        <v>339234.86625671032</v>
      </c>
      <c r="T169" s="42">
        <f t="shared" si="151"/>
        <v>50545995.072249837</v>
      </c>
      <c r="U169" s="42">
        <f t="shared" si="146"/>
        <v>16965649877.378376</v>
      </c>
      <c r="W169" s="42">
        <f t="shared" si="130"/>
        <v>15.050184433007413</v>
      </c>
      <c r="X169" s="46">
        <f t="shared" si="152"/>
        <v>335.64775711958742</v>
      </c>
      <c r="Y169" s="41">
        <v>127</v>
      </c>
      <c r="Z169" s="41">
        <v>1</v>
      </c>
      <c r="AB169" s="42">
        <f t="shared" si="87"/>
        <v>37266.969565985994</v>
      </c>
      <c r="AC169" s="42">
        <f t="shared" si="84"/>
        <v>4732905.1348802214</v>
      </c>
      <c r="AD169" s="42">
        <f t="shared" si="81"/>
        <v>803597393.14867115</v>
      </c>
      <c r="AE169" s="42">
        <f t="shared" si="147"/>
        <v>7.6132272278581681</v>
      </c>
      <c r="AF169" s="46">
        <f t="shared" si="85"/>
        <v>169.78945705595856</v>
      </c>
      <c r="AG169" s="41">
        <v>99</v>
      </c>
      <c r="AH169" s="41">
        <v>1</v>
      </c>
      <c r="AJ169" s="42">
        <f t="shared" ref="AJ169" si="179">AJ168*AH169</f>
        <v>111.90246575231944</v>
      </c>
      <c r="AK169" s="42">
        <f t="shared" si="95"/>
        <v>11078.344109479625</v>
      </c>
      <c r="AL169" s="42">
        <f t="shared" si="124"/>
        <v>16568017.45837727</v>
      </c>
      <c r="AM169" s="42">
        <f t="shared" si="83"/>
        <v>67.05848928075936</v>
      </c>
      <c r="AN169" s="46">
        <f t="shared" si="96"/>
        <v>1495.5319400306573</v>
      </c>
      <c r="AO169" s="41">
        <v>69</v>
      </c>
      <c r="AP169" s="41">
        <v>1</v>
      </c>
      <c r="AR169" s="42">
        <f t="shared" si="177"/>
        <v>11.878229231910424</v>
      </c>
      <c r="AS169" s="42">
        <f t="shared" si="174"/>
        <v>819.59781700181929</v>
      </c>
      <c r="AT169" s="42">
        <f t="shared" si="171"/>
        <v>258875.27278714429</v>
      </c>
      <c r="AU169" s="42">
        <f t="shared" si="125"/>
        <v>14.162758480123026</v>
      </c>
      <c r="AV169" s="46">
        <f t="shared" si="175"/>
        <v>315.85646937682077</v>
      </c>
      <c r="AW169" s="41">
        <v>22</v>
      </c>
      <c r="AX169" s="41">
        <v>1</v>
      </c>
      <c r="AZ169" s="42">
        <f t="shared" si="154"/>
        <v>0.10102970995835203</v>
      </c>
      <c r="BA169" s="42">
        <f t="shared" si="149"/>
        <v>2.2226536190837445</v>
      </c>
      <c r="BB169" s="42">
        <f t="shared" si="144"/>
        <v>383.18509728844896</v>
      </c>
      <c r="BC169" s="42">
        <f t="shared" si="172"/>
        <v>7.7302741435332329</v>
      </c>
      <c r="BD169" s="46">
        <f t="shared" si="150"/>
        <v>172.39982604505477</v>
      </c>
    </row>
    <row r="170" spans="1:56">
      <c r="A170" s="52">
        <v>6.77</v>
      </c>
      <c r="B170" s="39">
        <f t="shared" si="126"/>
        <v>1.82</v>
      </c>
      <c r="C170" s="39">
        <f t="shared" si="116"/>
        <v>1.82</v>
      </c>
      <c r="D170" s="39">
        <f t="shared" si="117"/>
        <v>22.424947999999997</v>
      </c>
      <c r="E170" s="40">
        <f t="shared" si="118"/>
        <v>7477972397.7425442</v>
      </c>
      <c r="F170" s="41">
        <f t="shared" si="127"/>
        <v>32.800000000000018</v>
      </c>
      <c r="G170" s="41">
        <v>164</v>
      </c>
      <c r="H170" s="48">
        <f t="shared" si="119"/>
        <v>164</v>
      </c>
      <c r="I170" s="41">
        <v>1</v>
      </c>
      <c r="K170" s="42">
        <f t="shared" si="120"/>
        <v>2659519.0702080005</v>
      </c>
      <c r="L170" s="42">
        <f t="shared" si="128"/>
        <v>436161127.51411206</v>
      </c>
      <c r="M170" s="42">
        <f t="shared" si="121"/>
        <v>74779723977.425446</v>
      </c>
      <c r="N170" s="42">
        <f t="shared" si="129"/>
        <v>7.6454923180395511</v>
      </c>
      <c r="O170" s="46">
        <f t="shared" si="122"/>
        <v>171.44976766643637</v>
      </c>
      <c r="P170" s="49">
        <v>150</v>
      </c>
      <c r="Q170" s="41">
        <v>1</v>
      </c>
      <c r="S170" s="42">
        <f t="shared" si="155"/>
        <v>339234.86625671032</v>
      </c>
      <c r="T170" s="42">
        <f t="shared" si="151"/>
        <v>50885229.938506551</v>
      </c>
      <c r="U170" s="42">
        <f t="shared" si="146"/>
        <v>19542101196.800194</v>
      </c>
      <c r="W170" s="42">
        <f t="shared" si="130"/>
        <v>17.125689744597484</v>
      </c>
      <c r="X170" s="46">
        <f t="shared" si="152"/>
        <v>384.0427019867318</v>
      </c>
      <c r="Y170" s="41">
        <v>128</v>
      </c>
      <c r="Z170" s="41">
        <v>1</v>
      </c>
      <c r="AB170" s="42">
        <f t="shared" si="87"/>
        <v>37266.969565985994</v>
      </c>
      <c r="AC170" s="42">
        <f t="shared" si="84"/>
        <v>4770172.1044462072</v>
      </c>
      <c r="AD170" s="42">
        <f t="shared" si="81"/>
        <v>925633954.01289654</v>
      </c>
      <c r="AE170" s="42">
        <f t="shared" si="147"/>
        <v>8.6531410699778366</v>
      </c>
      <c r="AF170" s="46">
        <f t="shared" si="85"/>
        <v>194.04623853091732</v>
      </c>
      <c r="AG170" s="49">
        <v>100</v>
      </c>
      <c r="AH170" s="41">
        <f>POWER(($B170+0.1)/$B170,2)*POWER(1.1,2)</f>
        <v>1.3466199734331605</v>
      </c>
      <c r="AJ170" s="42">
        <f t="shared" ref="AJ170" si="180">AJ169*AH170</f>
        <v>150.69009545849357</v>
      </c>
      <c r="AK170" s="42">
        <f t="shared" si="95"/>
        <v>15069.009545849358</v>
      </c>
      <c r="AL170" s="42">
        <f t="shared" si="124"/>
        <v>19084083.200000126</v>
      </c>
      <c r="AM170" s="42">
        <f t="shared" si="83"/>
        <v>56.474858131142561</v>
      </c>
      <c r="AN170" s="46">
        <f t="shared" si="96"/>
        <v>1266.4457568982489</v>
      </c>
      <c r="AO170" s="49">
        <v>70</v>
      </c>
      <c r="AP170" s="41">
        <v>1</v>
      </c>
      <c r="AR170" s="42">
        <f t="shared" si="177"/>
        <v>11.878229231910424</v>
      </c>
      <c r="AS170" s="42">
        <f t="shared" si="174"/>
        <v>831.47604623372968</v>
      </c>
      <c r="AT170" s="42">
        <f t="shared" si="171"/>
        <v>298188.80000000139</v>
      </c>
      <c r="AU170" s="42">
        <f t="shared" si="125"/>
        <v>15.992270991552301</v>
      </c>
      <c r="AV170" s="46">
        <f t="shared" si="175"/>
        <v>358.62584538746876</v>
      </c>
      <c r="AW170" s="41">
        <v>23</v>
      </c>
      <c r="AX170" s="41">
        <v>1</v>
      </c>
      <c r="AZ170" s="42">
        <f t="shared" si="154"/>
        <v>0.10102970995835203</v>
      </c>
      <c r="BA170" s="42">
        <f t="shared" si="149"/>
        <v>2.3236833290420966</v>
      </c>
      <c r="BB170" s="42">
        <f t="shared" si="144"/>
        <v>441.37666416782861</v>
      </c>
      <c r="BC170" s="42">
        <f t="shared" si="172"/>
        <v>8.4703426892175102</v>
      </c>
      <c r="BD170" s="46">
        <f t="shared" si="150"/>
        <v>189.94699434788279</v>
      </c>
    </row>
    <row r="171" spans="1:56">
      <c r="A171" s="52">
        <v>6.77</v>
      </c>
      <c r="B171" s="39">
        <f t="shared" si="126"/>
        <v>1.8250000000000002</v>
      </c>
      <c r="C171" s="39">
        <f t="shared" si="116"/>
        <v>1.8250000000000002</v>
      </c>
      <c r="D171" s="39">
        <f t="shared" si="117"/>
        <v>22.54833125</v>
      </c>
      <c r="E171" s="40">
        <f t="shared" si="118"/>
        <v>8589934592.0000935</v>
      </c>
      <c r="F171" s="41">
        <f t="shared" si="127"/>
        <v>33.000000000000021</v>
      </c>
      <c r="G171" s="41">
        <v>165</v>
      </c>
      <c r="H171" s="48">
        <f t="shared" si="119"/>
        <v>165</v>
      </c>
      <c r="I171" s="41">
        <v>1</v>
      </c>
      <c r="K171" s="42">
        <f t="shared" si="120"/>
        <v>2659519.0702080005</v>
      </c>
      <c r="L171" s="42">
        <f t="shared" si="128"/>
        <v>438820646.58432007</v>
      </c>
      <c r="M171" s="42">
        <f t="shared" si="121"/>
        <v>85899345920.000931</v>
      </c>
      <c r="N171" s="42">
        <f t="shared" si="129"/>
        <v>8.6813726263027071</v>
      </c>
      <c r="O171" s="46">
        <f t="shared" si="122"/>
        <v>195.7504656825559</v>
      </c>
      <c r="P171" s="41">
        <v>151</v>
      </c>
      <c r="Q171" s="41">
        <v>1</v>
      </c>
      <c r="S171" s="42">
        <f t="shared" si="155"/>
        <v>339234.86625671032</v>
      </c>
      <c r="T171" s="42">
        <f t="shared" si="151"/>
        <v>51224464.804763258</v>
      </c>
      <c r="U171" s="42">
        <f t="shared" si="146"/>
        <v>22509649771.295994</v>
      </c>
      <c r="W171" s="42">
        <f t="shared" si="130"/>
        <v>19.48843217680044</v>
      </c>
      <c r="X171" s="46">
        <f t="shared" si="152"/>
        <v>439.43162426565493</v>
      </c>
      <c r="Y171" s="41">
        <v>129</v>
      </c>
      <c r="Z171" s="41">
        <v>1</v>
      </c>
      <c r="AB171" s="42">
        <f t="shared" si="87"/>
        <v>37266.969565985994</v>
      </c>
      <c r="AC171" s="42">
        <f t="shared" si="84"/>
        <v>4807439.0740121929</v>
      </c>
      <c r="AD171" s="42">
        <f t="shared" ref="AD171:AD234" si="181">(10+$G171/20)*POWER($F$1,Y171)</f>
        <v>1066195283.2718837</v>
      </c>
      <c r="AE171" s="42">
        <f t="shared" si="147"/>
        <v>9.8357744618830054</v>
      </c>
      <c r="AF171" s="46">
        <f t="shared" si="85"/>
        <v>221.78030066682851</v>
      </c>
      <c r="AG171" s="41">
        <v>101</v>
      </c>
      <c r="AH171" s="41">
        <v>10</v>
      </c>
      <c r="AJ171" s="42">
        <f t="shared" ref="AJ171" si="182">AJ170*AH171</f>
        <v>1506.9009545849358</v>
      </c>
      <c r="AK171" s="42">
        <f t="shared" si="95"/>
        <v>152196.99641307851</v>
      </c>
      <c r="AL171" s="42">
        <f t="shared" si="124"/>
        <v>21982079.854781166</v>
      </c>
      <c r="AM171" s="42">
        <f t="shared" ref="AM171:AM234" si="183">AN171/$D171</f>
        <v>6.405430054184758</v>
      </c>
      <c r="AN171" s="46">
        <f t="shared" si="96"/>
        <v>144.43175866046337</v>
      </c>
      <c r="AO171" s="41">
        <v>71</v>
      </c>
      <c r="AP171" s="41">
        <v>1</v>
      </c>
      <c r="AR171" s="42">
        <f t="shared" si="177"/>
        <v>11.878229231910424</v>
      </c>
      <c r="AS171" s="42">
        <f t="shared" si="174"/>
        <v>843.35427546564017</v>
      </c>
      <c r="AT171" s="42">
        <f t="shared" si="171"/>
        <v>343469.99773095507</v>
      </c>
      <c r="AU171" s="42">
        <f t="shared" si="125"/>
        <v>18.061938116893362</v>
      </c>
      <c r="AV171" s="46">
        <f t="shared" si="175"/>
        <v>407.26656367671274</v>
      </c>
      <c r="AW171" s="41">
        <v>24</v>
      </c>
      <c r="AX171" s="41">
        <v>1</v>
      </c>
      <c r="AZ171" s="42">
        <f t="shared" si="154"/>
        <v>0.10102970995835203</v>
      </c>
      <c r="BA171" s="42">
        <f t="shared" si="149"/>
        <v>2.4247130390004488</v>
      </c>
      <c r="BB171" s="42">
        <f t="shared" si="144"/>
        <v>508.40152896493726</v>
      </c>
      <c r="BC171" s="42">
        <f t="shared" si="172"/>
        <v>9.2989110580244745</v>
      </c>
      <c r="BD171" s="46">
        <f t="shared" si="150"/>
        <v>209.67492680062384</v>
      </c>
    </row>
    <row r="172" spans="1:56">
      <c r="A172" s="52">
        <v>6.77</v>
      </c>
      <c r="B172" s="39">
        <f t="shared" si="126"/>
        <v>1.83</v>
      </c>
      <c r="C172" s="39">
        <f t="shared" si="116"/>
        <v>1.83</v>
      </c>
      <c r="D172" s="39">
        <f t="shared" si="117"/>
        <v>22.672052999999998</v>
      </c>
      <c r="E172" s="40">
        <f t="shared" si="118"/>
        <v>9867243735.3626366</v>
      </c>
      <c r="F172" s="41">
        <f t="shared" si="127"/>
        <v>33.200000000000017</v>
      </c>
      <c r="G172" s="41">
        <v>166</v>
      </c>
      <c r="H172" s="48">
        <f t="shared" si="119"/>
        <v>166</v>
      </c>
      <c r="I172" s="41">
        <v>1</v>
      </c>
      <c r="K172" s="42">
        <f t="shared" si="120"/>
        <v>2659519.0702080005</v>
      </c>
      <c r="L172" s="42">
        <f t="shared" si="128"/>
        <v>441480165.65452808</v>
      </c>
      <c r="M172" s="42">
        <f t="shared" si="121"/>
        <v>98672437353.626373</v>
      </c>
      <c r="N172" s="42">
        <f t="shared" si="129"/>
        <v>9.8581134324776674</v>
      </c>
      <c r="O172" s="46">
        <f t="shared" si="122"/>
        <v>223.5036702211456</v>
      </c>
      <c r="P172" s="41">
        <v>152</v>
      </c>
      <c r="Q172" s="41">
        <v>1</v>
      </c>
      <c r="S172" s="42">
        <f t="shared" si="155"/>
        <v>339234.86625671032</v>
      </c>
      <c r="T172" s="42">
        <f t="shared" si="151"/>
        <v>51563699.671019971</v>
      </c>
      <c r="U172" s="42">
        <f t="shared" si="146"/>
        <v>25927638205.391876</v>
      </c>
      <c r="W172" s="42">
        <f t="shared" si="130"/>
        <v>22.178289060449885</v>
      </c>
      <c r="X172" s="46">
        <f t="shared" si="152"/>
        <v>502.82734502783995</v>
      </c>
      <c r="Y172" s="49">
        <v>130</v>
      </c>
      <c r="Z172" s="41">
        <v>1</v>
      </c>
      <c r="AB172" s="42">
        <f t="shared" si="87"/>
        <v>37266.969565985994</v>
      </c>
      <c r="AC172" s="42">
        <f t="shared" ref="AC172:AC235" si="184">Y172*AB172</f>
        <v>4844706.0435781796</v>
      </c>
      <c r="AD172" s="42">
        <f t="shared" si="181"/>
        <v>1228092211.2000108</v>
      </c>
      <c r="AE172" s="42">
        <f t="shared" si="147"/>
        <v>11.180795336615461</v>
      </c>
      <c r="AF172" s="46">
        <f t="shared" ref="AF172:AF235" si="185">AD172/AC172</f>
        <v>253.49158445389855</v>
      </c>
      <c r="AG172" s="41">
        <v>102</v>
      </c>
      <c r="AH172" s="41">
        <v>1</v>
      </c>
      <c r="AJ172" s="42">
        <f t="shared" ref="AJ172" si="186">AJ171*AH172</f>
        <v>1506.9009545849358</v>
      </c>
      <c r="AK172" s="42">
        <f t="shared" si="95"/>
        <v>153703.89736766345</v>
      </c>
      <c r="AL172" s="42">
        <f t="shared" si="124"/>
        <v>25319959.184952922</v>
      </c>
      <c r="AM172" s="42">
        <f t="shared" si="183"/>
        <v>7.2658641463704887</v>
      </c>
      <c r="AN172" s="46">
        <f t="shared" si="96"/>
        <v>164.73205701731146</v>
      </c>
      <c r="AO172" s="41">
        <v>72</v>
      </c>
      <c r="AP172" s="41">
        <v>1</v>
      </c>
      <c r="AR172" s="42">
        <f t="shared" si="177"/>
        <v>11.878229231910424</v>
      </c>
      <c r="AS172" s="42">
        <f t="shared" si="174"/>
        <v>855.23250469755055</v>
      </c>
      <c r="AT172" s="42">
        <f t="shared" si="171"/>
        <v>395624.36226488865</v>
      </c>
      <c r="AU172" s="42">
        <f t="shared" si="125"/>
        <v>20.403655418754767</v>
      </c>
      <c r="AV172" s="46">
        <f t="shared" si="175"/>
        <v>462.59275704774524</v>
      </c>
      <c r="AW172" s="41">
        <v>25</v>
      </c>
      <c r="AX172" s="41">
        <v>1</v>
      </c>
      <c r="AZ172" s="42">
        <f t="shared" si="154"/>
        <v>0.10102970995835203</v>
      </c>
      <c r="BA172" s="42">
        <f t="shared" si="149"/>
        <v>2.5257427489588009</v>
      </c>
      <c r="BB172" s="42">
        <f t="shared" si="144"/>
        <v>585.60000000000105</v>
      </c>
      <c r="BC172" s="42">
        <f t="shared" si="172"/>
        <v>10.226360655737722</v>
      </c>
      <c r="BD172" s="46">
        <f t="shared" si="150"/>
        <v>231.85259078400037</v>
      </c>
    </row>
    <row r="173" spans="1:56">
      <c r="A173" s="52">
        <v>6.77</v>
      </c>
      <c r="B173" s="39">
        <f t="shared" si="126"/>
        <v>1.835</v>
      </c>
      <c r="C173" s="39">
        <f t="shared" si="116"/>
        <v>1.835</v>
      </c>
      <c r="D173" s="39">
        <f t="shared" si="117"/>
        <v>22.796113249999998</v>
      </c>
      <c r="E173" s="40">
        <f t="shared" si="118"/>
        <v>11334486647.165861</v>
      </c>
      <c r="F173" s="41">
        <f t="shared" si="127"/>
        <v>33.40000000000002</v>
      </c>
      <c r="G173" s="41">
        <v>167</v>
      </c>
      <c r="H173" s="48">
        <f t="shared" si="119"/>
        <v>167</v>
      </c>
      <c r="I173" s="41">
        <v>1</v>
      </c>
      <c r="K173" s="42">
        <f t="shared" si="120"/>
        <v>2659519.0702080005</v>
      </c>
      <c r="L173" s="42">
        <f t="shared" si="128"/>
        <v>444139684.72473609</v>
      </c>
      <c r="M173" s="42">
        <f t="shared" si="121"/>
        <v>113344866471.65862</v>
      </c>
      <c r="N173" s="42">
        <f t="shared" si="129"/>
        <v>11.19493224306895</v>
      </c>
      <c r="O173" s="46">
        <f t="shared" si="122"/>
        <v>255.20094323907628</v>
      </c>
      <c r="P173" s="41">
        <v>153</v>
      </c>
      <c r="Q173" s="41">
        <v>1</v>
      </c>
      <c r="S173" s="42">
        <f t="shared" si="155"/>
        <v>339234.86625671032</v>
      </c>
      <c r="T173" s="42">
        <f t="shared" si="151"/>
        <v>51902934.537276678</v>
      </c>
      <c r="U173" s="42">
        <f t="shared" si="146"/>
        <v>29864409769.031532</v>
      </c>
      <c r="W173" s="42">
        <f t="shared" si="130"/>
        <v>25.240689650597126</v>
      </c>
      <c r="X173" s="46">
        <f t="shared" si="152"/>
        <v>575.38961978311499</v>
      </c>
      <c r="Y173" s="41">
        <v>131</v>
      </c>
      <c r="Z173" s="41">
        <v>1</v>
      </c>
      <c r="AB173" s="42">
        <f t="shared" ref="AB173:AB236" si="187">AB172*Z173</f>
        <v>37266.969565985994</v>
      </c>
      <c r="AC173" s="42">
        <f t="shared" si="184"/>
        <v>4881973.0131441653</v>
      </c>
      <c r="AD173" s="42">
        <f t="shared" si="181"/>
        <v>1414561894.8742497</v>
      </c>
      <c r="AE173" s="42">
        <f t="shared" si="147"/>
        <v>12.710591892307582</v>
      </c>
      <c r="AF173" s="46">
        <f t="shared" si="185"/>
        <v>289.75209225157539</v>
      </c>
      <c r="AG173" s="41">
        <v>103</v>
      </c>
      <c r="AH173" s="41">
        <v>1</v>
      </c>
      <c r="AJ173" s="42">
        <f t="shared" ref="AJ173" si="188">AJ172*AH173</f>
        <v>1506.9009545849358</v>
      </c>
      <c r="AK173" s="42">
        <f t="shared" si="95"/>
        <v>155210.79832224839</v>
      </c>
      <c r="AL173" s="42">
        <f t="shared" si="124"/>
        <v>29164462.665069759</v>
      </c>
      <c r="AM173" s="42">
        <f t="shared" si="183"/>
        <v>8.2427331589359554</v>
      </c>
      <c r="AN173" s="46">
        <f t="shared" si="96"/>
        <v>187.90227858063426</v>
      </c>
      <c r="AO173" s="41">
        <v>73</v>
      </c>
      <c r="AP173" s="41">
        <v>1</v>
      </c>
      <c r="AR173" s="42">
        <f t="shared" si="177"/>
        <v>11.878229231910424</v>
      </c>
      <c r="AS173" s="42">
        <f t="shared" si="174"/>
        <v>867.11073392946093</v>
      </c>
      <c r="AT173" s="42">
        <f t="shared" si="171"/>
        <v>455694.72914171405</v>
      </c>
      <c r="AU173" s="42">
        <f t="shared" si="125"/>
        <v>23.053593818369489</v>
      </c>
      <c r="AV173" s="46">
        <f t="shared" si="175"/>
        <v>525.53233550305072</v>
      </c>
      <c r="AW173" s="41">
        <v>26</v>
      </c>
      <c r="AX173" s="41">
        <v>1</v>
      </c>
      <c r="AZ173" s="42">
        <f t="shared" si="154"/>
        <v>0.10102970995835203</v>
      </c>
      <c r="BA173" s="42">
        <f t="shared" si="149"/>
        <v>2.6267724589171531</v>
      </c>
      <c r="BB173" s="42">
        <f t="shared" si="144"/>
        <v>674.5156740542601</v>
      </c>
      <c r="BC173" s="42">
        <f t="shared" si="172"/>
        <v>11.26441872931238</v>
      </c>
      <c r="BD173" s="46">
        <f t="shared" si="150"/>
        <v>256.78496504882611</v>
      </c>
    </row>
    <row r="174" spans="1:56">
      <c r="A174" s="52">
        <v>6.77</v>
      </c>
      <c r="B174" s="39">
        <f t="shared" si="126"/>
        <v>1.8399999999999999</v>
      </c>
      <c r="C174" s="39">
        <f t="shared" si="116"/>
        <v>1.8399999999999999</v>
      </c>
      <c r="D174" s="39">
        <f t="shared" si="117"/>
        <v>22.920511999999995</v>
      </c>
      <c r="E174" s="40">
        <f t="shared" si="118"/>
        <v>13019906166.335283</v>
      </c>
      <c r="F174" s="41">
        <f t="shared" si="127"/>
        <v>33.600000000000016</v>
      </c>
      <c r="G174" s="41">
        <v>168</v>
      </c>
      <c r="H174" s="48">
        <f t="shared" si="119"/>
        <v>168</v>
      </c>
      <c r="I174" s="41">
        <v>1</v>
      </c>
      <c r="K174" s="42">
        <f t="shared" si="120"/>
        <v>2659519.0702080005</v>
      </c>
      <c r="L174" s="42">
        <f t="shared" si="128"/>
        <v>446799203.79494411</v>
      </c>
      <c r="M174" s="42">
        <f t="shared" si="121"/>
        <v>130199061663.35283</v>
      </c>
      <c r="N174" s="42">
        <f t="shared" si="129"/>
        <v>12.713676280087833</v>
      </c>
      <c r="O174" s="46">
        <f t="shared" si="122"/>
        <v>291.40396974186848</v>
      </c>
      <c r="P174" s="41">
        <v>154</v>
      </c>
      <c r="Q174" s="41">
        <v>1</v>
      </c>
      <c r="S174" s="42">
        <f t="shared" si="155"/>
        <v>339234.86625671032</v>
      </c>
      <c r="T174" s="42">
        <f t="shared" si="151"/>
        <v>52242169.403533392</v>
      </c>
      <c r="U174" s="42">
        <f t="shared" si="146"/>
        <v>34398673029.615677</v>
      </c>
      <c r="W174" s="42">
        <f t="shared" si="130"/>
        <v>28.727390084276976</v>
      </c>
      <c r="X174" s="46">
        <f t="shared" si="152"/>
        <v>658.44648915535129</v>
      </c>
      <c r="Y174" s="41">
        <v>132</v>
      </c>
      <c r="Z174" s="41">
        <v>1</v>
      </c>
      <c r="AB174" s="42">
        <f t="shared" si="187"/>
        <v>37266.969565985994</v>
      </c>
      <c r="AC174" s="42">
        <f t="shared" si="184"/>
        <v>4919239.982710151</v>
      </c>
      <c r="AD174" s="42">
        <f t="shared" si="181"/>
        <v>1629332455.5300887</v>
      </c>
      <c r="AE174" s="42">
        <f t="shared" si="147"/>
        <v>14.450650050703624</v>
      </c>
      <c r="AF174" s="46">
        <f t="shared" si="185"/>
        <v>331.21629789495296</v>
      </c>
      <c r="AG174" s="41">
        <v>104</v>
      </c>
      <c r="AH174" s="41">
        <v>1</v>
      </c>
      <c r="AJ174" s="42">
        <f t="shared" ref="AJ174" si="189">AJ173*AH174</f>
        <v>1506.9009545849358</v>
      </c>
      <c r="AK174" s="42">
        <f t="shared" si="95"/>
        <v>156717.69927683333</v>
      </c>
      <c r="AL174" s="42">
        <f t="shared" si="124"/>
        <v>33592454.130483948</v>
      </c>
      <c r="AM174" s="42">
        <f t="shared" si="183"/>
        <v>9.3518895898626084</v>
      </c>
      <c r="AN174" s="46">
        <f t="shared" si="96"/>
        <v>214.35009756712097</v>
      </c>
      <c r="AO174" s="41">
        <v>74</v>
      </c>
      <c r="AP174" s="41">
        <v>1</v>
      </c>
      <c r="AR174" s="42">
        <f t="shared" si="177"/>
        <v>11.878229231910424</v>
      </c>
      <c r="AS174" s="42">
        <f t="shared" si="174"/>
        <v>878.98896316137143</v>
      </c>
      <c r="AT174" s="42">
        <f t="shared" si="171"/>
        <v>524882.09578881063</v>
      </c>
      <c r="AU174" s="42">
        <f t="shared" si="125"/>
        <v>26.052777001442539</v>
      </c>
      <c r="AV174" s="46">
        <f t="shared" si="175"/>
        <v>597.1429878948876</v>
      </c>
      <c r="AW174" s="41">
        <v>27</v>
      </c>
      <c r="AX174" s="41">
        <v>1</v>
      </c>
      <c r="AZ174" s="42">
        <f t="shared" si="154"/>
        <v>0.10102970995835203</v>
      </c>
      <c r="BA174" s="42">
        <f t="shared" si="149"/>
        <v>2.7278021688755048</v>
      </c>
      <c r="BB174" s="42">
        <f t="shared" si="144"/>
        <v>776.92625786308133</v>
      </c>
      <c r="BC174" s="42">
        <f t="shared" si="172"/>
        <v>12.426322324930842</v>
      </c>
      <c r="BD174" s="46">
        <f t="shared" si="150"/>
        <v>284.8176699644452</v>
      </c>
    </row>
    <row r="175" spans="1:56">
      <c r="A175" s="52">
        <v>6.77</v>
      </c>
      <c r="B175" s="39">
        <f t="shared" si="126"/>
        <v>1.845</v>
      </c>
      <c r="C175" s="39">
        <f t="shared" si="116"/>
        <v>1.845</v>
      </c>
      <c r="D175" s="39">
        <f t="shared" si="117"/>
        <v>23.045249249999998</v>
      </c>
      <c r="E175" s="40">
        <f t="shared" si="118"/>
        <v>14955944795.485094</v>
      </c>
      <c r="F175" s="41">
        <f t="shared" si="127"/>
        <v>33.800000000000018</v>
      </c>
      <c r="G175" s="41">
        <v>169</v>
      </c>
      <c r="H175" s="48">
        <f t="shared" si="119"/>
        <v>169</v>
      </c>
      <c r="I175" s="41">
        <v>1</v>
      </c>
      <c r="K175" s="42">
        <f t="shared" si="120"/>
        <v>2659519.0702080005</v>
      </c>
      <c r="L175" s="42">
        <f t="shared" si="128"/>
        <v>449458722.86515206</v>
      </c>
      <c r="M175" s="42">
        <f t="shared" si="121"/>
        <v>149559447954.85095</v>
      </c>
      <c r="N175" s="42">
        <f t="shared" si="129"/>
        <v>14.439183323921736</v>
      </c>
      <c r="O175" s="46">
        <f t="shared" si="122"/>
        <v>332.75457866621986</v>
      </c>
      <c r="P175" s="41">
        <v>155</v>
      </c>
      <c r="Q175" s="41">
        <v>1</v>
      </c>
      <c r="S175" s="42">
        <f t="shared" si="155"/>
        <v>339234.86625671032</v>
      </c>
      <c r="T175" s="42">
        <f t="shared" si="151"/>
        <v>52581404.269790098</v>
      </c>
      <c r="U175" s="42">
        <f t="shared" si="146"/>
        <v>39621073305.600403</v>
      </c>
      <c r="W175" s="42">
        <f t="shared" si="130"/>
        <v>32.697356763878759</v>
      </c>
      <c r="X175" s="46">
        <f t="shared" si="152"/>
        <v>753.51873643975932</v>
      </c>
      <c r="Y175" s="41">
        <v>133</v>
      </c>
      <c r="Z175" s="41">
        <v>1</v>
      </c>
      <c r="AB175" s="42">
        <f t="shared" si="187"/>
        <v>37266.969565985994</v>
      </c>
      <c r="AC175" s="42">
        <f t="shared" si="184"/>
        <v>4956506.9522761367</v>
      </c>
      <c r="AD175" s="42">
        <f t="shared" si="181"/>
        <v>1876697412.2569172</v>
      </c>
      <c r="AE175" s="42">
        <f t="shared" si="147"/>
        <v>16.429983443666384</v>
      </c>
      <c r="AF175" s="46">
        <f t="shared" si="185"/>
        <v>378.63306363266508</v>
      </c>
      <c r="AG175" s="41">
        <v>105</v>
      </c>
      <c r="AH175" s="41">
        <v>1</v>
      </c>
      <c r="AJ175" s="42">
        <f t="shared" ref="AJ175" si="190">AJ174*AH175</f>
        <v>1506.9009545849358</v>
      </c>
      <c r="AK175" s="42">
        <f t="shared" si="95"/>
        <v>158224.60023141827</v>
      </c>
      <c r="AL175" s="42">
        <f t="shared" si="124"/>
        <v>38692454.400000274</v>
      </c>
      <c r="AM175" s="42">
        <f t="shared" si="183"/>
        <v>10.611355457342055</v>
      </c>
      <c r="AN175" s="46">
        <f t="shared" si="96"/>
        <v>244.54133139479538</v>
      </c>
      <c r="AO175" s="41">
        <v>75</v>
      </c>
      <c r="AP175" s="41">
        <v>1</v>
      </c>
      <c r="AR175" s="42">
        <f t="shared" si="177"/>
        <v>11.878229231910424</v>
      </c>
      <c r="AS175" s="42">
        <f t="shared" si="174"/>
        <v>890.86719239328181</v>
      </c>
      <c r="AT175" s="42">
        <f t="shared" si="171"/>
        <v>604569.60000000289</v>
      </c>
      <c r="AU175" s="42">
        <f t="shared" si="125"/>
        <v>29.447737298265775</v>
      </c>
      <c r="AV175" s="46">
        <f t="shared" si="175"/>
        <v>678.63044588705634</v>
      </c>
      <c r="AW175" s="41">
        <v>28</v>
      </c>
      <c r="AX175" s="41">
        <v>1</v>
      </c>
      <c r="AZ175" s="42">
        <f t="shared" si="154"/>
        <v>0.10102970995835203</v>
      </c>
      <c r="BA175" s="42">
        <f t="shared" si="149"/>
        <v>2.8288318788338569</v>
      </c>
      <c r="BB175" s="42">
        <f t="shared" si="144"/>
        <v>894.87906086774069</v>
      </c>
      <c r="BC175" s="42">
        <f t="shared" si="172"/>
        <v>13.727005225344369</v>
      </c>
      <c r="BD175" s="46">
        <f t="shared" si="150"/>
        <v>316.34225687411339</v>
      </c>
    </row>
    <row r="176" spans="1:56">
      <c r="A176" s="52">
        <v>6.77</v>
      </c>
      <c r="B176" s="39">
        <f t="shared" si="126"/>
        <v>1.85</v>
      </c>
      <c r="C176" s="39">
        <f t="shared" si="116"/>
        <v>1.85</v>
      </c>
      <c r="D176" s="39">
        <f t="shared" si="117"/>
        <v>23.170325000000002</v>
      </c>
      <c r="E176" s="40">
        <f t="shared" si="118"/>
        <v>17179869184.000195</v>
      </c>
      <c r="F176" s="41">
        <f t="shared" si="127"/>
        <v>34.000000000000014</v>
      </c>
      <c r="G176" s="49">
        <v>170</v>
      </c>
      <c r="H176" s="48">
        <f t="shared" si="119"/>
        <v>170</v>
      </c>
      <c r="I176" s="41">
        <v>1</v>
      </c>
      <c r="K176" s="42">
        <f t="shared" si="120"/>
        <v>2659519.0702080005</v>
      </c>
      <c r="L176" s="42">
        <f t="shared" si="128"/>
        <v>452118241.93536007</v>
      </c>
      <c r="M176" s="42">
        <f t="shared" si="121"/>
        <v>171798691840.00195</v>
      </c>
      <c r="N176" s="42">
        <f t="shared" si="129"/>
        <v>16.39969219636183</v>
      </c>
      <c r="O176" s="46">
        <f t="shared" si="122"/>
        <v>379.98619808966748</v>
      </c>
      <c r="P176" s="41">
        <v>156</v>
      </c>
      <c r="Q176" s="41">
        <v>1</v>
      </c>
      <c r="S176" s="42">
        <f t="shared" si="155"/>
        <v>339234.86625671032</v>
      </c>
      <c r="T176" s="42">
        <f t="shared" si="151"/>
        <v>52920639.136046812</v>
      </c>
      <c r="U176" s="42">
        <f t="shared" si="146"/>
        <v>45636002276.05217</v>
      </c>
      <c r="W176" s="42">
        <f t="shared" si="130"/>
        <v>37.217773368827324</v>
      </c>
      <c r="X176" s="46">
        <f t="shared" si="152"/>
        <v>862.34790473207408</v>
      </c>
      <c r="Y176" s="41">
        <v>134</v>
      </c>
      <c r="Z176" s="41">
        <v>1</v>
      </c>
      <c r="AB176" s="42">
        <f t="shared" si="187"/>
        <v>37266.969565985994</v>
      </c>
      <c r="AC176" s="42">
        <f t="shared" si="184"/>
        <v>4993773.9218421234</v>
      </c>
      <c r="AD176" s="42">
        <f t="shared" si="181"/>
        <v>2161601396.2224498</v>
      </c>
      <c r="AE176" s="42">
        <f t="shared" si="147"/>
        <v>18.681623256868146</v>
      </c>
      <c r="AF176" s="46">
        <f t="shared" si="185"/>
        <v>432.85928238919348</v>
      </c>
      <c r="AG176" s="41">
        <v>106</v>
      </c>
      <c r="AH176" s="41">
        <v>1</v>
      </c>
      <c r="AJ176" s="42">
        <f t="shared" ref="AJ176" si="191">AJ175*AH176</f>
        <v>1506.9009545849358</v>
      </c>
      <c r="AK176" s="42">
        <f t="shared" si="95"/>
        <v>159731.50118600318</v>
      </c>
      <c r="AL176" s="42">
        <f t="shared" si="124"/>
        <v>44566408.472707041</v>
      </c>
      <c r="AM176" s="42">
        <f t="shared" si="183"/>
        <v>12.041620548063294</v>
      </c>
      <c r="AN176" s="46">
        <f t="shared" si="96"/>
        <v>279.00826162530467</v>
      </c>
      <c r="AO176" s="41">
        <v>76</v>
      </c>
      <c r="AP176" s="41">
        <v>1</v>
      </c>
      <c r="AR176" s="42">
        <f t="shared" si="177"/>
        <v>11.878229231910424</v>
      </c>
      <c r="AS176" s="42">
        <f t="shared" si="174"/>
        <v>902.74542162519219</v>
      </c>
      <c r="AT176" s="42">
        <f t="shared" si="171"/>
        <v>696350.13238604611</v>
      </c>
      <c r="AU176" s="42">
        <f t="shared" si="125"/>
        <v>33.291260760973799</v>
      </c>
      <c r="AV176" s="46">
        <f t="shared" si="175"/>
        <v>771.36933149151025</v>
      </c>
      <c r="AW176" s="41">
        <v>29</v>
      </c>
      <c r="AX176" s="41">
        <v>1</v>
      </c>
      <c r="AZ176" s="42">
        <f t="shared" si="154"/>
        <v>0.10102970995835203</v>
      </c>
      <c r="BA176" s="42">
        <f t="shared" si="149"/>
        <v>2.929861588792209</v>
      </c>
      <c r="BB176" s="42">
        <f t="shared" si="144"/>
        <v>1030.7318669426129</v>
      </c>
      <c r="BC176" s="42">
        <f t="shared" si="172"/>
        <v>15.183310506671841</v>
      </c>
      <c r="BD176" s="46">
        <f t="shared" si="150"/>
        <v>351.80223901550124</v>
      </c>
    </row>
    <row r="177" spans="1:64">
      <c r="A177" s="52">
        <v>6.77</v>
      </c>
      <c r="B177" s="39">
        <f t="shared" si="126"/>
        <v>1.855</v>
      </c>
      <c r="C177" s="39">
        <f t="shared" si="116"/>
        <v>1.855</v>
      </c>
      <c r="D177" s="39">
        <f t="shared" si="117"/>
        <v>23.295739249999997</v>
      </c>
      <c r="E177" s="40">
        <f t="shared" si="118"/>
        <v>19734487470.725281</v>
      </c>
      <c r="F177" s="41">
        <f t="shared" si="127"/>
        <v>34.200000000000017</v>
      </c>
      <c r="G177" s="41">
        <v>171</v>
      </c>
      <c r="H177" s="48">
        <f t="shared" si="119"/>
        <v>171</v>
      </c>
      <c r="I177" s="41">
        <v>1</v>
      </c>
      <c r="K177" s="42">
        <f t="shared" si="120"/>
        <v>2659519.0702080005</v>
      </c>
      <c r="L177" s="42">
        <f t="shared" si="128"/>
        <v>454777761.00556809</v>
      </c>
      <c r="M177" s="42">
        <f t="shared" si="121"/>
        <v>197344874707.25281</v>
      </c>
      <c r="N177" s="42">
        <f t="shared" si="129"/>
        <v>18.627309728789971</v>
      </c>
      <c r="O177" s="46">
        <f t="shared" si="122"/>
        <v>433.93695037087929</v>
      </c>
      <c r="P177" s="41">
        <v>157</v>
      </c>
      <c r="Q177" s="41">
        <v>1</v>
      </c>
      <c r="S177" s="42">
        <f t="shared" si="155"/>
        <v>339234.86625671032</v>
      </c>
      <c r="T177" s="42">
        <f t="shared" si="151"/>
        <v>53259874.002303518</v>
      </c>
      <c r="U177" s="42">
        <f t="shared" si="146"/>
        <v>52563681826.231651</v>
      </c>
      <c r="W177" s="42">
        <f t="shared" si="130"/>
        <v>42.365188834135623</v>
      </c>
      <c r="X177" s="46">
        <f t="shared" si="152"/>
        <v>986.92839235703491</v>
      </c>
      <c r="Y177" s="41">
        <v>135</v>
      </c>
      <c r="Z177" s="41">
        <v>1</v>
      </c>
      <c r="AB177" s="42">
        <f t="shared" si="187"/>
        <v>37266.969565985994</v>
      </c>
      <c r="AC177" s="42">
        <f t="shared" si="184"/>
        <v>5031040.8914081091</v>
      </c>
      <c r="AD177" s="42">
        <f t="shared" si="181"/>
        <v>2489738854.400023</v>
      </c>
      <c r="AE177" s="42">
        <f t="shared" si="147"/>
        <v>21.243176284962122</v>
      </c>
      <c r="AF177" s="46">
        <f t="shared" si="185"/>
        <v>494.87549557626124</v>
      </c>
      <c r="AG177" s="41">
        <v>107</v>
      </c>
      <c r="AH177" s="41">
        <v>1</v>
      </c>
      <c r="AJ177" s="42">
        <f t="shared" ref="AJ177" si="192">AJ176*AH177</f>
        <v>1506.9009545849358</v>
      </c>
      <c r="AK177" s="42">
        <f t="shared" si="95"/>
        <v>161238.40214058812</v>
      </c>
      <c r="AL177" s="42">
        <f t="shared" si="124"/>
        <v>51331720.533429168</v>
      </c>
      <c r="AM177" s="42">
        <f t="shared" si="183"/>
        <v>13.665981827961971</v>
      </c>
      <c r="AN177" s="46">
        <f t="shared" si="96"/>
        <v>318.35914925944041</v>
      </c>
      <c r="AO177" s="41">
        <v>77</v>
      </c>
      <c r="AP177" s="41">
        <v>1</v>
      </c>
      <c r="AR177" s="42">
        <f t="shared" si="177"/>
        <v>11.878229231910424</v>
      </c>
      <c r="AS177" s="42">
        <f t="shared" si="174"/>
        <v>914.62365085710269</v>
      </c>
      <c r="AT177" s="42">
        <f t="shared" si="171"/>
        <v>802058.13333482912</v>
      </c>
      <c r="AU177" s="42">
        <f t="shared" si="125"/>
        <v>37.643233632864899</v>
      </c>
      <c r="AV177" s="46">
        <f t="shared" si="175"/>
        <v>876.92695523805082</v>
      </c>
      <c r="AW177" s="49">
        <v>30</v>
      </c>
      <c r="AX177" s="41">
        <v>1</v>
      </c>
      <c r="AZ177" s="42">
        <f t="shared" si="154"/>
        <v>0.10102970995835203</v>
      </c>
      <c r="BA177" s="42">
        <f t="shared" si="149"/>
        <v>3.0308912987505607</v>
      </c>
      <c r="BB177" s="42">
        <f t="shared" si="144"/>
        <v>1187.2000000000021</v>
      </c>
      <c r="BC177" s="42">
        <f t="shared" si="172"/>
        <v>16.81423180592995</v>
      </c>
      <c r="BD177" s="46">
        <f t="shared" si="150"/>
        <v>391.69995984000064</v>
      </c>
    </row>
    <row r="178" spans="1:64">
      <c r="A178" s="52">
        <v>6.77</v>
      </c>
      <c r="B178" s="39">
        <f t="shared" si="126"/>
        <v>1.8599999999999999</v>
      </c>
      <c r="C178" s="39">
        <f t="shared" si="116"/>
        <v>1.8599999999999999</v>
      </c>
      <c r="D178" s="39">
        <f t="shared" si="117"/>
        <v>23.421491999999994</v>
      </c>
      <c r="E178" s="40">
        <f t="shared" si="118"/>
        <v>22668973294.33173</v>
      </c>
      <c r="F178" s="41">
        <f t="shared" si="127"/>
        <v>34.400000000000013</v>
      </c>
      <c r="G178" s="41">
        <v>172</v>
      </c>
      <c r="H178" s="48">
        <f t="shared" si="119"/>
        <v>172</v>
      </c>
      <c r="I178" s="41">
        <v>1</v>
      </c>
      <c r="K178" s="42">
        <f t="shared" si="120"/>
        <v>2659519.0702080005</v>
      </c>
      <c r="L178" s="42">
        <f t="shared" si="128"/>
        <v>457437280.0757761</v>
      </c>
      <c r="M178" s="42">
        <f t="shared" si="121"/>
        <v>226689732943.31729</v>
      </c>
      <c r="N178" s="42">
        <f t="shared" si="129"/>
        <v>21.158542006476193</v>
      </c>
      <c r="O178" s="46">
        <f t="shared" si="122"/>
        <v>495.56462233634596</v>
      </c>
      <c r="P178" s="41">
        <v>158</v>
      </c>
      <c r="Q178" s="41">
        <v>1</v>
      </c>
      <c r="S178" s="42">
        <f t="shared" si="155"/>
        <v>339234.86625671032</v>
      </c>
      <c r="T178" s="42">
        <f t="shared" si="151"/>
        <v>53599108.868560232</v>
      </c>
      <c r="U178" s="42">
        <f t="shared" si="146"/>
        <v>60542563673.459015</v>
      </c>
      <c r="W178" s="42">
        <f t="shared" si="130"/>
        <v>48.226826070868356</v>
      </c>
      <c r="X178" s="46">
        <f t="shared" si="152"/>
        <v>1129.5442210042343</v>
      </c>
      <c r="Y178" s="41">
        <v>136</v>
      </c>
      <c r="Z178" s="41">
        <v>1</v>
      </c>
      <c r="AB178" s="42">
        <f t="shared" si="187"/>
        <v>37266.969565985994</v>
      </c>
      <c r="AC178" s="42">
        <f t="shared" si="184"/>
        <v>5068307.8609740948</v>
      </c>
      <c r="AD178" s="42">
        <f t="shared" si="181"/>
        <v>2867667710.5897608</v>
      </c>
      <c r="AE178" s="42">
        <f t="shared" si="147"/>
        <v>24.157460721318468</v>
      </c>
      <c r="AF178" s="46">
        <f t="shared" si="185"/>
        <v>565.80377302467457</v>
      </c>
      <c r="AG178" s="41">
        <v>108</v>
      </c>
      <c r="AH178" s="41">
        <v>1</v>
      </c>
      <c r="AJ178" s="42">
        <f t="shared" ref="AJ178" si="193">AJ177*AH178</f>
        <v>1506.9009545849358</v>
      </c>
      <c r="AK178" s="42">
        <f t="shared" si="95"/>
        <v>162745.30309517306</v>
      </c>
      <c r="AL178" s="42">
        <f t="shared" si="124"/>
        <v>59123597.33736214</v>
      </c>
      <c r="AM178" s="42">
        <f t="shared" si="183"/>
        <v>15.510929716295211</v>
      </c>
      <c r="AN178" s="46">
        <f t="shared" si="96"/>
        <v>363.28911626277045</v>
      </c>
      <c r="AO178" s="41">
        <v>78</v>
      </c>
      <c r="AP178" s="41">
        <v>1</v>
      </c>
      <c r="AR178" s="42">
        <f t="shared" si="177"/>
        <v>11.878229231910424</v>
      </c>
      <c r="AS178" s="42">
        <f t="shared" si="174"/>
        <v>926.50188008901307</v>
      </c>
      <c r="AT178" s="42">
        <f t="shared" si="171"/>
        <v>923806.20839628146</v>
      </c>
      <c r="AU178" s="42">
        <f t="shared" si="125"/>
        <v>42.571604079675843</v>
      </c>
      <c r="AV178" s="46">
        <f t="shared" si="175"/>
        <v>997.09048437929494</v>
      </c>
      <c r="AW178" s="41">
        <v>31</v>
      </c>
      <c r="AX178" s="41">
        <v>1</v>
      </c>
      <c r="AZ178" s="42">
        <f t="shared" si="154"/>
        <v>0.10102970995835203</v>
      </c>
      <c r="BA178" s="42">
        <f t="shared" si="149"/>
        <v>3.1319210087089129</v>
      </c>
      <c r="BB178" s="42">
        <f t="shared" si="144"/>
        <v>1367.4105217884733</v>
      </c>
      <c r="BC178" s="42">
        <f t="shared" si="172"/>
        <v>18.641186873933194</v>
      </c>
      <c r="BD178" s="46">
        <f t="shared" si="150"/>
        <v>436.60440923833119</v>
      </c>
    </row>
    <row r="179" spans="1:64">
      <c r="A179" s="52">
        <v>6.77</v>
      </c>
      <c r="B179" s="39">
        <f t="shared" si="126"/>
        <v>1.865</v>
      </c>
      <c r="C179" s="39">
        <f t="shared" si="116"/>
        <v>1.865</v>
      </c>
      <c r="D179" s="39">
        <f t="shared" si="117"/>
        <v>23.547583249999999</v>
      </c>
      <c r="E179" s="40">
        <f t="shared" si="118"/>
        <v>26039812332.670574</v>
      </c>
      <c r="F179" s="41">
        <f t="shared" si="127"/>
        <v>34.600000000000016</v>
      </c>
      <c r="G179" s="41">
        <v>173</v>
      </c>
      <c r="H179" s="48">
        <f t="shared" si="119"/>
        <v>173</v>
      </c>
      <c r="I179" s="41">
        <v>1</v>
      </c>
      <c r="K179" s="42">
        <f t="shared" si="120"/>
        <v>2659519.0702080005</v>
      </c>
      <c r="L179" s="42">
        <f t="shared" si="128"/>
        <v>460096799.14598411</v>
      </c>
      <c r="M179" s="42">
        <f t="shared" si="121"/>
        <v>260398123326.70575</v>
      </c>
      <c r="N179" s="42">
        <f t="shared" si="129"/>
        <v>24.034898756884154</v>
      </c>
      <c r="O179" s="46">
        <f t="shared" si="122"/>
        <v>565.96377938305113</v>
      </c>
      <c r="P179" s="41">
        <v>159</v>
      </c>
      <c r="Q179" s="41">
        <v>1</v>
      </c>
      <c r="S179" s="42">
        <f t="shared" si="155"/>
        <v>339234.86625671032</v>
      </c>
      <c r="T179" s="42">
        <f t="shared" si="151"/>
        <v>53938343.734816939</v>
      </c>
      <c r="U179" s="42">
        <f t="shared" si="146"/>
        <v>69732092608.949188</v>
      </c>
      <c r="W179" s="42">
        <f t="shared" si="130"/>
        <v>54.902073983042314</v>
      </c>
      <c r="X179" s="46">
        <f t="shared" si="152"/>
        <v>1292.8111577133479</v>
      </c>
      <c r="Y179" s="41">
        <v>137</v>
      </c>
      <c r="Z179" s="41">
        <v>1</v>
      </c>
      <c r="AB179" s="42">
        <f t="shared" si="187"/>
        <v>37266.969565985994</v>
      </c>
      <c r="AC179" s="42">
        <f t="shared" si="184"/>
        <v>5105574.8305400815</v>
      </c>
      <c r="AD179" s="42">
        <f t="shared" si="181"/>
        <v>3302940249.5256696</v>
      </c>
      <c r="AE179" s="42">
        <f t="shared" si="147"/>
        <v>27.473230538070847</v>
      </c>
      <c r="AF179" s="46">
        <f t="shared" si="185"/>
        <v>646.92818324166558</v>
      </c>
      <c r="AG179" s="41">
        <v>109</v>
      </c>
      <c r="AH179" s="41">
        <v>1</v>
      </c>
      <c r="AJ179" s="42">
        <f t="shared" ref="AJ179" si="194">AJ178*AH179</f>
        <v>1506.9009545849358</v>
      </c>
      <c r="AK179" s="42">
        <f t="shared" ref="AK179:AK242" si="195">AG179*AJ179</f>
        <v>164252.204049758</v>
      </c>
      <c r="AL179" s="42">
        <f t="shared" si="124"/>
        <v>68097746.688426718</v>
      </c>
      <c r="AM179" s="42">
        <f t="shared" si="183"/>
        <v>17.606587715926992</v>
      </c>
      <c r="AN179" s="46">
        <f t="shared" ref="AN179:AN242" si="196">AL179/AK179</f>
        <v>414.59258998921814</v>
      </c>
      <c r="AO179" s="41">
        <v>79</v>
      </c>
      <c r="AP179" s="41">
        <v>1</v>
      </c>
      <c r="AR179" s="42">
        <f t="shared" si="177"/>
        <v>11.878229231910424</v>
      </c>
      <c r="AS179" s="42">
        <f t="shared" si="174"/>
        <v>938.38010932092357</v>
      </c>
      <c r="AT179" s="42">
        <f t="shared" si="171"/>
        <v>1064027.2920066654</v>
      </c>
      <c r="AU179" s="42">
        <f t="shared" si="125"/>
        <v>48.153474958650918</v>
      </c>
      <c r="AV179" s="46">
        <f t="shared" si="175"/>
        <v>1133.8979603656228</v>
      </c>
      <c r="AW179" s="41">
        <v>32</v>
      </c>
      <c r="AX179" s="41">
        <v>1</v>
      </c>
      <c r="AZ179" s="42">
        <f t="shared" si="154"/>
        <v>0.10102970995835203</v>
      </c>
      <c r="BA179" s="42">
        <f t="shared" si="149"/>
        <v>3.232950718667265</v>
      </c>
      <c r="BB179" s="42">
        <f t="shared" si="144"/>
        <v>1574.96464229853</v>
      </c>
      <c r="BC179" s="42">
        <f t="shared" si="172"/>
        <v>20.688327516841973</v>
      </c>
      <c r="BD179" s="46">
        <f t="shared" si="150"/>
        <v>487.1601145061021</v>
      </c>
    </row>
    <row r="180" spans="1:64">
      <c r="A180" s="52">
        <v>6.77</v>
      </c>
      <c r="B180" s="39">
        <f t="shared" si="126"/>
        <v>1.87</v>
      </c>
      <c r="C180" s="39">
        <f t="shared" si="116"/>
        <v>1.87</v>
      </c>
      <c r="D180" s="39">
        <f t="shared" si="117"/>
        <v>23.674013000000002</v>
      </c>
      <c r="E180" s="40">
        <f t="shared" si="118"/>
        <v>29911889590.970196</v>
      </c>
      <c r="F180" s="41">
        <f t="shared" si="127"/>
        <v>34.800000000000018</v>
      </c>
      <c r="G180" s="41">
        <v>174</v>
      </c>
      <c r="H180" s="48">
        <f t="shared" si="119"/>
        <v>174</v>
      </c>
      <c r="I180" s="41">
        <v>1</v>
      </c>
      <c r="K180" s="42">
        <f t="shared" si="120"/>
        <v>2659519.0702080005</v>
      </c>
      <c r="L180" s="42">
        <f t="shared" si="128"/>
        <v>462756318.21619207</v>
      </c>
      <c r="M180" s="42">
        <f t="shared" si="121"/>
        <v>299118895909.70197</v>
      </c>
      <c r="N180" s="42">
        <f t="shared" si="129"/>
        <v>27.303580975997278</v>
      </c>
      <c r="O180" s="46">
        <f t="shared" si="122"/>
        <v>646.38533097231232</v>
      </c>
      <c r="P180" s="49">
        <v>160</v>
      </c>
      <c r="Q180" s="41">
        <v>20</v>
      </c>
      <c r="S180" s="42">
        <f t="shared" si="155"/>
        <v>6784697.3251342066</v>
      </c>
      <c r="T180" s="42">
        <f t="shared" si="151"/>
        <v>1085551572.0214729</v>
      </c>
      <c r="U180" s="42">
        <f t="shared" si="146"/>
        <v>80315888435.200851</v>
      </c>
      <c r="W180" s="42">
        <f t="shared" si="130"/>
        <v>3.1252094253175904</v>
      </c>
      <c r="X180" s="46">
        <f t="shared" si="152"/>
        <v>73.986248562691173</v>
      </c>
      <c r="Y180" s="41">
        <v>138</v>
      </c>
      <c r="Z180" s="41">
        <v>1</v>
      </c>
      <c r="AB180" s="42">
        <f t="shared" si="187"/>
        <v>37266.969565985994</v>
      </c>
      <c r="AC180" s="42">
        <f t="shared" si="184"/>
        <v>5142841.8001060672</v>
      </c>
      <c r="AD180" s="42">
        <f t="shared" si="181"/>
        <v>3804253832.9760833</v>
      </c>
      <c r="AE180" s="42">
        <f t="shared" si="147"/>
        <v>31.246000831776144</v>
      </c>
      <c r="AF180" s="46">
        <f t="shared" si="185"/>
        <v>739.71822988947929</v>
      </c>
      <c r="AG180" s="49">
        <v>110</v>
      </c>
      <c r="AH180" s="41">
        <v>1</v>
      </c>
      <c r="AJ180" s="42">
        <f t="shared" ref="AJ180" si="197">AJ179*AH180</f>
        <v>1506.9009545849358</v>
      </c>
      <c r="AK180" s="42">
        <f t="shared" si="195"/>
        <v>165759.10500434294</v>
      </c>
      <c r="AL180" s="42">
        <f t="shared" si="124"/>
        <v>78433484.800000578</v>
      </c>
      <c r="AM180" s="42">
        <f t="shared" si="183"/>
        <v>19.987212795076228</v>
      </c>
      <c r="AN180" s="46">
        <f t="shared" si="196"/>
        <v>473.177535544401</v>
      </c>
      <c r="AO180" s="49">
        <v>80</v>
      </c>
      <c r="AP180" s="41">
        <v>8</v>
      </c>
      <c r="AR180" s="42">
        <f t="shared" si="177"/>
        <v>95.025833855283395</v>
      </c>
      <c r="AS180" s="42">
        <f t="shared" si="174"/>
        <v>7602.0667084226716</v>
      </c>
      <c r="AT180" s="42">
        <f t="shared" si="171"/>
        <v>1225523.2000000065</v>
      </c>
      <c r="AU180" s="42">
        <f t="shared" si="125"/>
        <v>6.8095431962692645</v>
      </c>
      <c r="AV180" s="46">
        <f t="shared" si="175"/>
        <v>161.20921415254014</v>
      </c>
      <c r="AW180" s="41">
        <v>33</v>
      </c>
      <c r="AX180" s="41">
        <v>1</v>
      </c>
      <c r="AZ180" s="42">
        <f t="shared" si="154"/>
        <v>0.10102970995835203</v>
      </c>
      <c r="BA180" s="42">
        <f t="shared" si="149"/>
        <v>3.3339804286256172</v>
      </c>
      <c r="BB180" s="42">
        <f t="shared" si="144"/>
        <v>1814.0095867996486</v>
      </c>
      <c r="BC180" s="42">
        <f t="shared" si="172"/>
        <v>22.982890615501226</v>
      </c>
      <c r="BD180" s="46">
        <f t="shared" si="150"/>
        <v>544.09725120895405</v>
      </c>
      <c r="BE180" s="37"/>
      <c r="BF180" s="37"/>
      <c r="BG180" s="37"/>
      <c r="BH180" s="37"/>
      <c r="BI180" s="37"/>
      <c r="BJ180" s="37"/>
      <c r="BL180" s="37"/>
    </row>
    <row r="181" spans="1:64">
      <c r="A181" s="52">
        <v>6.77</v>
      </c>
      <c r="B181" s="39">
        <f t="shared" si="126"/>
        <v>1.875</v>
      </c>
      <c r="C181" s="39">
        <f t="shared" si="116"/>
        <v>1.875</v>
      </c>
      <c r="D181" s="39">
        <f t="shared" si="117"/>
        <v>23.80078125</v>
      </c>
      <c r="E181" s="40">
        <f t="shared" si="118"/>
        <v>34359738368.000397</v>
      </c>
      <c r="F181" s="41">
        <f t="shared" si="127"/>
        <v>35.000000000000021</v>
      </c>
      <c r="G181" s="41">
        <v>175</v>
      </c>
      <c r="H181" s="48">
        <f t="shared" si="119"/>
        <v>175</v>
      </c>
      <c r="I181" s="41">
        <v>1</v>
      </c>
      <c r="K181" s="42">
        <f t="shared" si="120"/>
        <v>2659519.0702080005</v>
      </c>
      <c r="L181" s="42">
        <f t="shared" si="128"/>
        <v>465415837.28640008</v>
      </c>
      <c r="M181" s="42">
        <f t="shared" si="121"/>
        <v>343597383680.00397</v>
      </c>
      <c r="N181" s="42">
        <f t="shared" si="129"/>
        <v>31.018263282665977</v>
      </c>
      <c r="O181" s="46">
        <f t="shared" si="122"/>
        <v>738.25889914563982</v>
      </c>
      <c r="P181" s="41">
        <v>161</v>
      </c>
      <c r="Q181" s="41">
        <v>1</v>
      </c>
      <c r="S181" s="42">
        <f t="shared" si="155"/>
        <v>6784697.3251342066</v>
      </c>
      <c r="T181" s="42">
        <f t="shared" si="151"/>
        <v>1092336269.3466072</v>
      </c>
      <c r="U181" s="42">
        <f t="shared" si="146"/>
        <v>92505410019.024704</v>
      </c>
      <c r="W181" s="42">
        <f t="shared" si="130"/>
        <v>3.5581116005775812</v>
      </c>
      <c r="X181" s="46">
        <f t="shared" si="152"/>
        <v>84.685835868434381</v>
      </c>
      <c r="Y181" s="41">
        <v>139</v>
      </c>
      <c r="Z181" s="41">
        <v>1</v>
      </c>
      <c r="AB181" s="42">
        <f t="shared" si="187"/>
        <v>37266.969565985994</v>
      </c>
      <c r="AC181" s="42">
        <f t="shared" si="184"/>
        <v>5180108.7696720529</v>
      </c>
      <c r="AD181" s="42">
        <f t="shared" si="181"/>
        <v>4381624451.8022652</v>
      </c>
      <c r="AE181" s="42">
        <f t="shared" si="147"/>
        <v>35.538988242705933</v>
      </c>
      <c r="AF181" s="46">
        <f t="shared" si="185"/>
        <v>845.85568501096577</v>
      </c>
      <c r="AG181" s="41">
        <v>111</v>
      </c>
      <c r="AH181" s="41">
        <v>1</v>
      </c>
      <c r="AJ181" s="42">
        <f t="shared" ref="AJ181" si="198">AJ180*AH181</f>
        <v>1506.9009545849358</v>
      </c>
      <c r="AK181" s="42">
        <f t="shared" si="195"/>
        <v>167266.00595892788</v>
      </c>
      <c r="AL181" s="42">
        <f t="shared" si="124"/>
        <v>90337314.47170347</v>
      </c>
      <c r="AM181" s="42">
        <f t="shared" si="183"/>
        <v>22.691764943905941</v>
      </c>
      <c r="AN181" s="46">
        <f t="shared" si="196"/>
        <v>540.08173360632384</v>
      </c>
      <c r="AO181" s="41">
        <v>81</v>
      </c>
      <c r="AP181" s="41">
        <v>1</v>
      </c>
      <c r="AR181" s="42">
        <f t="shared" si="177"/>
        <v>95.025833855283395</v>
      </c>
      <c r="AS181" s="42">
        <f t="shared" si="174"/>
        <v>7697.0925422779546</v>
      </c>
      <c r="AT181" s="42">
        <f t="shared" si="171"/>
        <v>1411520.5386203644</v>
      </c>
      <c r="AU181" s="42">
        <f t="shared" si="125"/>
        <v>7.7049403506056269</v>
      </c>
      <c r="AV181" s="46">
        <f t="shared" si="175"/>
        <v>183.38359982906283</v>
      </c>
      <c r="AW181" s="41">
        <v>34</v>
      </c>
      <c r="AX181" s="41">
        <v>1</v>
      </c>
      <c r="AZ181" s="42">
        <f t="shared" si="154"/>
        <v>0.10102970995835203</v>
      </c>
      <c r="BA181" s="42">
        <f t="shared" si="149"/>
        <v>3.4350101385839693</v>
      </c>
      <c r="BB181" s="42">
        <f t="shared" si="144"/>
        <v>2089.3213519107026</v>
      </c>
      <c r="BC181" s="42">
        <f t="shared" si="172"/>
        <v>25.555595566523749</v>
      </c>
      <c r="BD181" s="46">
        <f t="shared" si="150"/>
        <v>608.24313979230158</v>
      </c>
      <c r="BE181" s="37"/>
      <c r="BF181" s="37"/>
      <c r="BG181" s="37"/>
      <c r="BH181" s="37"/>
      <c r="BI181" s="37"/>
      <c r="BJ181" s="37"/>
      <c r="BL181" s="37"/>
    </row>
    <row r="182" spans="1:64">
      <c r="A182" s="52">
        <v>6.77</v>
      </c>
      <c r="B182" s="39">
        <f t="shared" si="126"/>
        <v>1.88</v>
      </c>
      <c r="C182" s="39">
        <f t="shared" si="116"/>
        <v>1.88</v>
      </c>
      <c r="D182" s="39">
        <f t="shared" si="117"/>
        <v>23.927887999999996</v>
      </c>
      <c r="E182" s="40">
        <f t="shared" si="118"/>
        <v>39468974941.450569</v>
      </c>
      <c r="F182" s="41">
        <f t="shared" si="127"/>
        <v>35.200000000000017</v>
      </c>
      <c r="G182" s="41">
        <v>176</v>
      </c>
      <c r="H182" s="48">
        <f t="shared" si="119"/>
        <v>176</v>
      </c>
      <c r="I182" s="41">
        <v>1</v>
      </c>
      <c r="K182" s="42">
        <f t="shared" si="120"/>
        <v>2659519.0702080005</v>
      </c>
      <c r="L182" s="42">
        <f t="shared" si="128"/>
        <v>468075356.35660809</v>
      </c>
      <c r="M182" s="42">
        <f t="shared" si="121"/>
        <v>394689749414.50568</v>
      </c>
      <c r="N182" s="42">
        <f t="shared" si="129"/>
        <v>35.23998408041524</v>
      </c>
      <c r="O182" s="46">
        <f t="shared" si="122"/>
        <v>843.21839219795879</v>
      </c>
      <c r="P182" s="41">
        <v>162</v>
      </c>
      <c r="Q182" s="41">
        <v>1</v>
      </c>
      <c r="S182" s="42">
        <f t="shared" si="155"/>
        <v>6784697.3251342066</v>
      </c>
      <c r="T182" s="42">
        <f t="shared" si="151"/>
        <v>1099120966.6717415</v>
      </c>
      <c r="U182" s="42">
        <f t="shared" si="146"/>
        <v>106544174483.35907</v>
      </c>
      <c r="W182" s="42">
        <f t="shared" si="130"/>
        <v>4.0511642271176429</v>
      </c>
      <c r="X182" s="46">
        <f t="shared" si="152"/>
        <v>96.935803896077502</v>
      </c>
      <c r="Y182" s="49">
        <v>140</v>
      </c>
      <c r="Z182" s="41">
        <v>6</v>
      </c>
      <c r="AB182" s="42">
        <f t="shared" si="187"/>
        <v>223601.81739591598</v>
      </c>
      <c r="AC182" s="42">
        <f t="shared" si="184"/>
        <v>31304254.435428236</v>
      </c>
      <c r="AD182" s="42">
        <f t="shared" si="181"/>
        <v>5046586572.8000469</v>
      </c>
      <c r="AE182" s="42">
        <f t="shared" si="147"/>
        <v>6.7373637552705672</v>
      </c>
      <c r="AF182" s="46">
        <f t="shared" si="185"/>
        <v>161.21088535137352</v>
      </c>
      <c r="AG182" s="41">
        <v>112</v>
      </c>
      <c r="AH182" s="41">
        <v>1</v>
      </c>
      <c r="AJ182" s="42">
        <f t="shared" ref="AJ182" si="199">AJ181*AH182</f>
        <v>1506.9009545849358</v>
      </c>
      <c r="AK182" s="42">
        <f t="shared" si="195"/>
        <v>168772.90691351279</v>
      </c>
      <c r="AL182" s="42">
        <f t="shared" si="124"/>
        <v>104047045.39390498</v>
      </c>
      <c r="AM182" s="42">
        <f t="shared" si="183"/>
        <v>25.764555500788692</v>
      </c>
      <c r="AN182" s="46">
        <f t="shared" si="196"/>
        <v>616.49139839265558</v>
      </c>
      <c r="AO182" s="41">
        <v>82</v>
      </c>
      <c r="AP182" s="41">
        <v>1</v>
      </c>
      <c r="AR182" s="42">
        <f t="shared" si="177"/>
        <v>95.025833855283395</v>
      </c>
      <c r="AS182" s="42">
        <f t="shared" si="174"/>
        <v>7792.1183761332386</v>
      </c>
      <c r="AT182" s="42">
        <f t="shared" si="171"/>
        <v>1625735.0842797621</v>
      </c>
      <c r="AU182" s="42">
        <f t="shared" si="125"/>
        <v>8.7194656135674951</v>
      </c>
      <c r="AV182" s="46">
        <f t="shared" si="175"/>
        <v>208.63839662129428</v>
      </c>
      <c r="AW182" s="41">
        <v>35</v>
      </c>
      <c r="AX182" s="41">
        <v>1</v>
      </c>
      <c r="AZ182" s="42">
        <f t="shared" si="154"/>
        <v>0.10102970995835203</v>
      </c>
      <c r="BA182" s="42">
        <f t="shared" si="149"/>
        <v>3.536039848542321</v>
      </c>
      <c r="BB182" s="42">
        <f t="shared" si="144"/>
        <v>2406.400000000006</v>
      </c>
      <c r="BC182" s="42">
        <f t="shared" si="172"/>
        <v>28.441094224924086</v>
      </c>
      <c r="BD182" s="46">
        <f t="shared" si="150"/>
        <v>680.5353172114302</v>
      </c>
      <c r="BE182" s="37"/>
      <c r="BF182" s="37"/>
      <c r="BG182" s="37"/>
      <c r="BH182" s="37"/>
      <c r="BI182" s="37"/>
      <c r="BJ182" s="37"/>
      <c r="BL182" s="37"/>
    </row>
    <row r="183" spans="1:64">
      <c r="A183" s="52">
        <v>6.77</v>
      </c>
      <c r="B183" s="39">
        <f t="shared" si="126"/>
        <v>1.885</v>
      </c>
      <c r="C183" s="39">
        <f t="shared" si="116"/>
        <v>1.885</v>
      </c>
      <c r="D183" s="39">
        <f t="shared" si="117"/>
        <v>24.05533325</v>
      </c>
      <c r="E183" s="40">
        <f t="shared" si="118"/>
        <v>45337946588.663475</v>
      </c>
      <c r="F183" s="41">
        <f t="shared" si="127"/>
        <v>35.40000000000002</v>
      </c>
      <c r="G183" s="41">
        <v>177</v>
      </c>
      <c r="H183" s="48">
        <f t="shared" si="119"/>
        <v>177</v>
      </c>
      <c r="I183" s="41">
        <v>1</v>
      </c>
      <c r="K183" s="42">
        <f t="shared" si="120"/>
        <v>2659519.0702080005</v>
      </c>
      <c r="L183" s="42">
        <f t="shared" si="128"/>
        <v>470734875.42681611</v>
      </c>
      <c r="M183" s="42">
        <f t="shared" si="121"/>
        <v>453379465886.63477</v>
      </c>
      <c r="N183" s="42">
        <f t="shared" si="129"/>
        <v>40.038158415899389</v>
      </c>
      <c r="O183" s="46">
        <f t="shared" si="122"/>
        <v>963.13124341075184</v>
      </c>
      <c r="P183" s="41">
        <v>163</v>
      </c>
      <c r="Q183" s="41">
        <v>1</v>
      </c>
      <c r="S183" s="42">
        <f t="shared" si="155"/>
        <v>6784697.3251342066</v>
      </c>
      <c r="T183" s="42">
        <f t="shared" si="151"/>
        <v>1105905663.9968758</v>
      </c>
      <c r="U183" s="42">
        <f t="shared" si="146"/>
        <v>122712615617.71004</v>
      </c>
      <c r="W183" s="42">
        <f t="shared" si="130"/>
        <v>4.6127482533097259</v>
      </c>
      <c r="X183" s="46">
        <f t="shared" si="152"/>
        <v>110.96119643172088</v>
      </c>
      <c r="Y183" s="41">
        <v>141</v>
      </c>
      <c r="Z183" s="41">
        <v>1</v>
      </c>
      <c r="AB183" s="42">
        <f t="shared" si="187"/>
        <v>223601.81739591598</v>
      </c>
      <c r="AC183" s="42">
        <f t="shared" si="184"/>
        <v>31527856.252824154</v>
      </c>
      <c r="AD183" s="42">
        <f t="shared" si="181"/>
        <v>5812423262.8620434</v>
      </c>
      <c r="AE183" s="42">
        <f t="shared" si="147"/>
        <v>7.6639279418386019</v>
      </c>
      <c r="AF183" s="46">
        <f t="shared" si="185"/>
        <v>184.35834064491419</v>
      </c>
      <c r="AG183" s="41">
        <v>113</v>
      </c>
      <c r="AH183" s="41">
        <v>1</v>
      </c>
      <c r="AJ183" s="42">
        <f t="shared" ref="AJ183" si="200">AJ182*AH183</f>
        <v>1506.9009545849358</v>
      </c>
      <c r="AK183" s="42">
        <f t="shared" si="195"/>
        <v>170279.80786809773</v>
      </c>
      <c r="AL183" s="42">
        <f t="shared" si="124"/>
        <v>119836538.68916954</v>
      </c>
      <c r="AM183" s="42">
        <f t="shared" si="183"/>
        <v>29.255985177900818</v>
      </c>
      <c r="AN183" s="46">
        <f t="shared" si="196"/>
        <v>703.76247301146475</v>
      </c>
      <c r="AO183" s="41">
        <v>83</v>
      </c>
      <c r="AP183" s="41">
        <v>1</v>
      </c>
      <c r="AR183" s="42">
        <f t="shared" si="177"/>
        <v>95.025833855283395</v>
      </c>
      <c r="AS183" s="42">
        <f t="shared" si="174"/>
        <v>7887.1442099885217</v>
      </c>
      <c r="AT183" s="42">
        <f t="shared" si="171"/>
        <v>1872445.9170182701</v>
      </c>
      <c r="AU183" s="42">
        <f t="shared" si="125"/>
        <v>9.8691130355044141</v>
      </c>
      <c r="AV183" s="46">
        <f t="shared" si="175"/>
        <v>237.40480295097777</v>
      </c>
      <c r="AW183" s="41">
        <v>36</v>
      </c>
      <c r="AX183" s="41">
        <v>1</v>
      </c>
      <c r="AZ183" s="42">
        <f t="shared" si="154"/>
        <v>0.10102970995835203</v>
      </c>
      <c r="BA183" s="42">
        <f t="shared" si="149"/>
        <v>3.6370695585006731</v>
      </c>
      <c r="BB183" s="42">
        <f t="shared" si="144"/>
        <v>2771.5793909368531</v>
      </c>
      <c r="BC183" s="42">
        <f t="shared" si="172"/>
        <v>31.678480257913002</v>
      </c>
      <c r="BD183" s="46">
        <f t="shared" si="150"/>
        <v>762.03639945764326</v>
      </c>
      <c r="BE183" s="37"/>
      <c r="BF183" s="37"/>
      <c r="BG183" s="37"/>
      <c r="BH183" s="37"/>
      <c r="BI183" s="37"/>
      <c r="BJ183" s="37"/>
      <c r="BL183" s="37"/>
    </row>
    <row r="184" spans="1:64">
      <c r="A184" s="52">
        <v>6.77</v>
      </c>
      <c r="B184" s="39">
        <f t="shared" si="126"/>
        <v>1.8900000000000001</v>
      </c>
      <c r="C184" s="39">
        <f t="shared" si="116"/>
        <v>1.8900000000000001</v>
      </c>
      <c r="D184" s="39">
        <f t="shared" si="117"/>
        <v>24.183116999999999</v>
      </c>
      <c r="E184" s="40">
        <f t="shared" si="118"/>
        <v>52079624665.341171</v>
      </c>
      <c r="F184" s="41">
        <f t="shared" si="127"/>
        <v>35.600000000000016</v>
      </c>
      <c r="G184" s="41">
        <v>178</v>
      </c>
      <c r="H184" s="48">
        <f t="shared" si="119"/>
        <v>178</v>
      </c>
      <c r="I184" s="41">
        <v>1</v>
      </c>
      <c r="K184" s="42">
        <f t="shared" si="120"/>
        <v>2659519.0702080005</v>
      </c>
      <c r="L184" s="42">
        <f t="shared" si="128"/>
        <v>473394394.49702406</v>
      </c>
      <c r="M184" s="42">
        <f t="shared" si="121"/>
        <v>520796246653.41174</v>
      </c>
      <c r="N184" s="42">
        <f t="shared" si="129"/>
        <v>45.491730483842709</v>
      </c>
      <c r="O184" s="46">
        <f t="shared" si="122"/>
        <v>1100.1318408232348</v>
      </c>
      <c r="P184" s="41">
        <v>164</v>
      </c>
      <c r="Q184" s="41">
        <v>1</v>
      </c>
      <c r="S184" s="42">
        <f t="shared" si="155"/>
        <v>6784697.3251342066</v>
      </c>
      <c r="T184" s="42">
        <f t="shared" si="151"/>
        <v>1112690361.3220098</v>
      </c>
      <c r="U184" s="42">
        <f t="shared" si="146"/>
        <v>141333678317.33408</v>
      </c>
      <c r="W184" s="42">
        <f t="shared" si="130"/>
        <v>5.2524153144152335</v>
      </c>
      <c r="X184" s="46">
        <f t="shared" si="152"/>
        <v>127.01977408109538</v>
      </c>
      <c r="Y184" s="41">
        <v>142</v>
      </c>
      <c r="Z184" s="41">
        <v>1</v>
      </c>
      <c r="AB184" s="42">
        <f t="shared" si="187"/>
        <v>223601.81739591598</v>
      </c>
      <c r="AC184" s="42">
        <f t="shared" si="184"/>
        <v>31751458.070220068</v>
      </c>
      <c r="AD184" s="42">
        <f t="shared" si="181"/>
        <v>6694431175.9823236</v>
      </c>
      <c r="AE184" s="42">
        <f t="shared" si="147"/>
        <v>8.7184188695503817</v>
      </c>
      <c r="AF184" s="46">
        <f t="shared" si="185"/>
        <v>210.83854357734461</v>
      </c>
      <c r="AG184" s="41">
        <v>114</v>
      </c>
      <c r="AH184" s="41">
        <v>1</v>
      </c>
      <c r="AJ184" s="42">
        <f t="shared" ref="AJ184" si="201">AJ183*AH184</f>
        <v>1506.9009545849358</v>
      </c>
      <c r="AK184" s="42">
        <f t="shared" si="195"/>
        <v>171786.70882268267</v>
      </c>
      <c r="AL184" s="42">
        <f t="shared" si="124"/>
        <v>138021170.23177111</v>
      </c>
      <c r="AM184" s="42">
        <f t="shared" si="183"/>
        <v>33.223384236816301</v>
      </c>
      <c r="AN184" s="46">
        <f t="shared" si="196"/>
        <v>803.44498813488428</v>
      </c>
      <c r="AO184" s="41">
        <v>84</v>
      </c>
      <c r="AP184" s="41">
        <v>1</v>
      </c>
      <c r="AR184" s="42">
        <f t="shared" si="177"/>
        <v>95.025833855283395</v>
      </c>
      <c r="AS184" s="42">
        <f t="shared" si="174"/>
        <v>7982.1700438438056</v>
      </c>
      <c r="AT184" s="42">
        <f t="shared" si="171"/>
        <v>2156580.784871419</v>
      </c>
      <c r="AU184" s="42">
        <f t="shared" si="125"/>
        <v>11.172039923521094</v>
      </c>
      <c r="AV184" s="46">
        <f t="shared" si="175"/>
        <v>270.17474859918167</v>
      </c>
      <c r="AW184" s="41">
        <v>37</v>
      </c>
      <c r="AX184" s="41">
        <v>1</v>
      </c>
      <c r="AZ184" s="42">
        <f t="shared" si="154"/>
        <v>0.10102970995835203</v>
      </c>
      <c r="BA184" s="42">
        <f t="shared" si="149"/>
        <v>3.7380992684590253</v>
      </c>
      <c r="BB184" s="42">
        <f t="shared" si="144"/>
        <v>3192.1535377417931</v>
      </c>
      <c r="BC184" s="42">
        <f t="shared" si="172"/>
        <v>35.311865757332448</v>
      </c>
      <c r="BD184" s="46">
        <f t="shared" si="150"/>
        <v>853.9509810978642</v>
      </c>
      <c r="BE184" s="37"/>
      <c r="BF184" s="37"/>
      <c r="BG184" s="37"/>
      <c r="BH184" s="37"/>
      <c r="BI184" s="37"/>
      <c r="BJ184" s="37"/>
      <c r="BL184" s="37"/>
    </row>
    <row r="185" spans="1:64">
      <c r="A185" s="52">
        <v>6.77</v>
      </c>
      <c r="B185" s="39">
        <f t="shared" si="126"/>
        <v>1.895</v>
      </c>
      <c r="C185" s="39">
        <f t="shared" si="116"/>
        <v>1.895</v>
      </c>
      <c r="D185" s="39">
        <f t="shared" si="117"/>
        <v>24.311239249999996</v>
      </c>
      <c r="E185" s="40">
        <f t="shared" si="118"/>
        <v>59823779181.940414</v>
      </c>
      <c r="F185" s="41">
        <f t="shared" si="127"/>
        <v>35.800000000000018</v>
      </c>
      <c r="G185" s="41">
        <v>179</v>
      </c>
      <c r="H185" s="48">
        <f t="shared" si="119"/>
        <v>179</v>
      </c>
      <c r="I185" s="41">
        <v>1</v>
      </c>
      <c r="K185" s="42">
        <f t="shared" si="120"/>
        <v>2659519.0702080005</v>
      </c>
      <c r="L185" s="42">
        <f t="shared" si="128"/>
        <v>476053913.56723207</v>
      </c>
      <c r="M185" s="42">
        <f t="shared" si="121"/>
        <v>598237791819.40417</v>
      </c>
      <c r="N185" s="42">
        <f t="shared" si="129"/>
        <v>51.690485074708945</v>
      </c>
      <c r="O185" s="46">
        <f t="shared" si="122"/>
        <v>1256.659749599803</v>
      </c>
      <c r="P185" s="41">
        <v>165</v>
      </c>
      <c r="Q185" s="41">
        <v>1</v>
      </c>
      <c r="S185" s="42">
        <f t="shared" si="155"/>
        <v>6784697.3251342066</v>
      </c>
      <c r="T185" s="42">
        <f t="shared" si="151"/>
        <v>1119475058.6471441</v>
      </c>
      <c r="U185" s="42">
        <f t="shared" si="146"/>
        <v>162779260518.40176</v>
      </c>
      <c r="W185" s="42">
        <f t="shared" si="130"/>
        <v>5.9810516354363061</v>
      </c>
      <c r="X185" s="46">
        <f t="shared" si="152"/>
        <v>145.40677727569579</v>
      </c>
      <c r="Y185" s="41">
        <v>143</v>
      </c>
      <c r="Z185" s="41">
        <v>1</v>
      </c>
      <c r="AB185" s="42">
        <f t="shared" si="187"/>
        <v>223601.81739591598</v>
      </c>
      <c r="AC185" s="42">
        <f t="shared" si="184"/>
        <v>31975059.887615986</v>
      </c>
      <c r="AD185" s="42">
        <f t="shared" si="181"/>
        <v>7710225682.8766613</v>
      </c>
      <c r="AE185" s="42">
        <f t="shared" si="147"/>
        <v>9.918560036715629</v>
      </c>
      <c r="AF185" s="46">
        <f t="shared" si="185"/>
        <v>241.13248606808239</v>
      </c>
      <c r="AG185" s="41">
        <v>115</v>
      </c>
      <c r="AH185" s="41">
        <v>1</v>
      </c>
      <c r="AJ185" s="42">
        <f t="shared" ref="AJ185" si="202">AJ184*AH185</f>
        <v>1506.9009545849358</v>
      </c>
      <c r="AK185" s="42">
        <f t="shared" si="195"/>
        <v>173293.60977726761</v>
      </c>
      <c r="AL185" s="42">
        <f t="shared" si="124"/>
        <v>158964121.60000122</v>
      </c>
      <c r="AM185" s="42">
        <f t="shared" si="183"/>
        <v>37.73196899802393</v>
      </c>
      <c r="AN185" s="46">
        <f t="shared" si="196"/>
        <v>917.31092568454233</v>
      </c>
      <c r="AO185" s="41">
        <v>85</v>
      </c>
      <c r="AP185" s="41">
        <v>1</v>
      </c>
      <c r="AR185" s="42">
        <f t="shared" si="177"/>
        <v>95.025833855283395</v>
      </c>
      <c r="AS185" s="42">
        <f t="shared" si="174"/>
        <v>8077.1958776990887</v>
      </c>
      <c r="AT185" s="42">
        <f t="shared" si="171"/>
        <v>2483814.4000000139</v>
      </c>
      <c r="AU185" s="42">
        <f t="shared" si="125"/>
        <v>12.648861240563498</v>
      </c>
      <c r="AV185" s="46">
        <f t="shared" si="175"/>
        <v>307.50949185939095</v>
      </c>
      <c r="AW185" s="41">
        <v>38</v>
      </c>
      <c r="AX185" s="41">
        <v>1</v>
      </c>
      <c r="AZ185" s="42">
        <f t="shared" si="154"/>
        <v>0.10102970995835203</v>
      </c>
      <c r="BA185" s="42">
        <f t="shared" si="149"/>
        <v>3.839128978417377</v>
      </c>
      <c r="BB185" s="42">
        <f t="shared" si="144"/>
        <v>3676.5221037276306</v>
      </c>
      <c r="BC185" s="42">
        <f t="shared" si="172"/>
        <v>39.391034019791171</v>
      </c>
      <c r="BD185" s="46">
        <f t="shared" si="150"/>
        <v>957.64485236003225</v>
      </c>
      <c r="BE185" s="37"/>
      <c r="BF185" s="37"/>
      <c r="BG185" s="37"/>
      <c r="BH185" s="37"/>
      <c r="BI185" s="37"/>
      <c r="BJ185" s="37"/>
      <c r="BL185" s="37"/>
    </row>
    <row r="186" spans="1:64">
      <c r="A186" s="52">
        <v>6.77</v>
      </c>
      <c r="B186" s="39">
        <f t="shared" si="126"/>
        <v>1.9</v>
      </c>
      <c r="C186" s="39">
        <f t="shared" si="116"/>
        <v>1.9</v>
      </c>
      <c r="D186" s="39">
        <f t="shared" si="117"/>
        <v>24.439699999999995</v>
      </c>
      <c r="E186" s="40">
        <f t="shared" si="118"/>
        <v>68719476736.000824</v>
      </c>
      <c r="F186" s="41">
        <f t="shared" si="127"/>
        <v>36.000000000000014</v>
      </c>
      <c r="G186" s="49">
        <v>180</v>
      </c>
      <c r="H186" s="48">
        <f t="shared" si="119"/>
        <v>180</v>
      </c>
      <c r="I186" s="41">
        <v>9</v>
      </c>
      <c r="K186" s="42">
        <f t="shared" si="120"/>
        <v>23935671.631872006</v>
      </c>
      <c r="L186" s="42">
        <f t="shared" si="128"/>
        <v>4308420893.7369614</v>
      </c>
      <c r="M186" s="42">
        <f t="shared" si="121"/>
        <v>687194767360.0083</v>
      </c>
      <c r="N186" s="42">
        <f t="shared" si="129"/>
        <v>6.5262822147999273</v>
      </c>
      <c r="O186" s="46">
        <f t="shared" si="122"/>
        <v>159.50037944504575</v>
      </c>
      <c r="P186" s="41">
        <v>166</v>
      </c>
      <c r="Q186" s="41">
        <v>1</v>
      </c>
      <c r="S186" s="42">
        <f t="shared" si="155"/>
        <v>6784697.3251342066</v>
      </c>
      <c r="T186" s="42">
        <f t="shared" si="151"/>
        <v>1126259755.9722784</v>
      </c>
      <c r="U186" s="42">
        <f t="shared" si="146"/>
        <v>187477630971.89011</v>
      </c>
      <c r="W186" s="42">
        <f t="shared" si="130"/>
        <v>6.8110649297676451</v>
      </c>
      <c r="X186" s="46">
        <f t="shared" si="152"/>
        <v>166.46038356404227</v>
      </c>
      <c r="Y186" s="41">
        <v>144</v>
      </c>
      <c r="Z186" s="41">
        <v>1</v>
      </c>
      <c r="AB186" s="42">
        <f t="shared" si="187"/>
        <v>223601.81739591598</v>
      </c>
      <c r="AC186" s="42">
        <f t="shared" si="184"/>
        <v>32198661.705011901</v>
      </c>
      <c r="AD186" s="42">
        <f t="shared" si="181"/>
        <v>8880092222.3192596</v>
      </c>
      <c r="AE186" s="42">
        <f t="shared" si="147"/>
        <v>11.284538024799263</v>
      </c>
      <c r="AF186" s="46">
        <f t="shared" si="185"/>
        <v>275.79072396468649</v>
      </c>
      <c r="AG186" s="41">
        <v>116</v>
      </c>
      <c r="AH186" s="41">
        <v>1</v>
      </c>
      <c r="AJ186" s="42">
        <f t="shared" ref="AJ186" si="203">AJ185*AH186</f>
        <v>1506.9009545849358</v>
      </c>
      <c r="AK186" s="42">
        <f t="shared" si="195"/>
        <v>174800.51073185256</v>
      </c>
      <c r="AL186" s="42">
        <f t="shared" si="124"/>
        <v>183083623.99598581</v>
      </c>
      <c r="AM186" s="42">
        <f t="shared" si="183"/>
        <v>42.855930843470311</v>
      </c>
      <c r="AN186" s="46">
        <f t="shared" si="196"/>
        <v>1047.3860930351611</v>
      </c>
      <c r="AO186" s="41">
        <v>86</v>
      </c>
      <c r="AP186" s="41">
        <v>1</v>
      </c>
      <c r="AR186" s="42">
        <f t="shared" si="177"/>
        <v>95.025833855283395</v>
      </c>
      <c r="AS186" s="42">
        <f t="shared" si="174"/>
        <v>8172.2217115543717</v>
      </c>
      <c r="AT186" s="42">
        <f t="shared" si="171"/>
        <v>2860681.6249372722</v>
      </c>
      <c r="AU186" s="42">
        <f t="shared" si="125"/>
        <v>14.322984280884089</v>
      </c>
      <c r="AV186" s="46">
        <f t="shared" si="175"/>
        <v>350.04943892952281</v>
      </c>
      <c r="AW186" s="41">
        <v>39</v>
      </c>
      <c r="AX186" s="41">
        <v>1</v>
      </c>
      <c r="AZ186" s="42">
        <f t="shared" si="154"/>
        <v>0.10102970995835203</v>
      </c>
      <c r="BA186" s="42">
        <f t="shared" si="149"/>
        <v>3.9401586883757291</v>
      </c>
      <c r="BB186" s="42">
        <f t="shared" si="144"/>
        <v>4234.3579398723587</v>
      </c>
      <c r="BC186" s="42">
        <f t="shared" si="172"/>
        <v>43.972178606366803</v>
      </c>
      <c r="BD186" s="46">
        <f t="shared" si="150"/>
        <v>1074.6668534860225</v>
      </c>
      <c r="BE186" s="37"/>
      <c r="BF186" s="37"/>
      <c r="BG186" s="37"/>
      <c r="BH186" s="37"/>
      <c r="BI186" s="37"/>
      <c r="BJ186" s="37"/>
      <c r="BL186" s="37"/>
    </row>
    <row r="187" spans="1:64">
      <c r="A187" s="52">
        <v>6.77</v>
      </c>
      <c r="B187" s="39">
        <f t="shared" si="126"/>
        <v>1.905</v>
      </c>
      <c r="C187" s="39">
        <f t="shared" si="116"/>
        <v>1.905</v>
      </c>
      <c r="D187" s="39">
        <f t="shared" si="117"/>
        <v>24.568499249999999</v>
      </c>
      <c r="E187" s="40">
        <f t="shared" si="118"/>
        <v>78937949882.901169</v>
      </c>
      <c r="F187" s="41">
        <f t="shared" si="127"/>
        <v>36.200000000000017</v>
      </c>
      <c r="G187" s="41">
        <v>181</v>
      </c>
      <c r="H187" s="48">
        <f t="shared" si="119"/>
        <v>181</v>
      </c>
      <c r="I187" s="41">
        <v>1</v>
      </c>
      <c r="K187" s="42">
        <f t="shared" si="120"/>
        <v>23935671.631872006</v>
      </c>
      <c r="L187" s="42">
        <f t="shared" si="128"/>
        <v>4332356565.3688326</v>
      </c>
      <c r="M187" s="42">
        <f t="shared" si="121"/>
        <v>789379498829.01172</v>
      </c>
      <c r="N187" s="42">
        <f t="shared" si="129"/>
        <v>7.4162271153568451</v>
      </c>
      <c r="O187" s="46">
        <f t="shared" si="122"/>
        <v>182.20557032147431</v>
      </c>
      <c r="P187" s="41">
        <v>167</v>
      </c>
      <c r="Q187" s="41">
        <v>1</v>
      </c>
      <c r="S187" s="42">
        <f t="shared" si="155"/>
        <v>6784697.3251342066</v>
      </c>
      <c r="T187" s="42">
        <f t="shared" si="151"/>
        <v>1133044453.2974124</v>
      </c>
      <c r="U187" s="42">
        <f t="shared" si="146"/>
        <v>215921970628.50967</v>
      </c>
      <c r="W187" s="42">
        <f t="shared" si="130"/>
        <v>7.7565975262762636</v>
      </c>
      <c r="X187" s="46">
        <f t="shared" si="152"/>
        <v>190.56796050687024</v>
      </c>
      <c r="Y187" s="41">
        <v>145</v>
      </c>
      <c r="Z187" s="41">
        <v>1</v>
      </c>
      <c r="AB187" s="42">
        <f t="shared" si="187"/>
        <v>223601.81739591598</v>
      </c>
      <c r="AC187" s="42">
        <f t="shared" si="184"/>
        <v>32422263.522407815</v>
      </c>
      <c r="AD187" s="42">
        <f t="shared" si="181"/>
        <v>10227390873.6001</v>
      </c>
      <c r="AE187" s="42">
        <f t="shared" si="147"/>
        <v>12.839345753550285</v>
      </c>
      <c r="AF187" s="46">
        <f t="shared" si="185"/>
        <v>315.44345651659086</v>
      </c>
      <c r="AG187" s="41">
        <v>117</v>
      </c>
      <c r="AH187" s="41">
        <v>1</v>
      </c>
      <c r="AJ187" s="42">
        <f t="shared" ref="AJ187" si="204">AJ186*AH187</f>
        <v>1506.9009545849358</v>
      </c>
      <c r="AK187" s="42">
        <f t="shared" si="195"/>
        <v>176307.4116864375</v>
      </c>
      <c r="AL187" s="42">
        <f t="shared" si="124"/>
        <v>210861299.44190323</v>
      </c>
      <c r="AM187" s="42">
        <f t="shared" si="183"/>
        <v>48.67967612218019</v>
      </c>
      <c r="AN187" s="46">
        <f t="shared" si="196"/>
        <v>1195.9865862980269</v>
      </c>
      <c r="AO187" s="41">
        <v>87</v>
      </c>
      <c r="AP187" s="41">
        <v>1</v>
      </c>
      <c r="AR187" s="42">
        <f t="shared" si="177"/>
        <v>95.025833855283395</v>
      </c>
      <c r="AS187" s="42">
        <f t="shared" si="174"/>
        <v>8267.2475454096548</v>
      </c>
      <c r="AT187" s="42">
        <f t="shared" si="171"/>
        <v>3294707.803779732</v>
      </c>
      <c r="AU187" s="42">
        <f t="shared" si="125"/>
        <v>16.220989157239757</v>
      </c>
      <c r="AV187" s="46">
        <f t="shared" si="175"/>
        <v>398.52535994390308</v>
      </c>
      <c r="AW187" s="49">
        <v>40</v>
      </c>
      <c r="AX187" s="41">
        <v>4</v>
      </c>
      <c r="AZ187" s="42">
        <f t="shared" si="154"/>
        <v>0.40411883983340813</v>
      </c>
      <c r="BA187" s="42">
        <f t="shared" si="149"/>
        <v>16.164753593336325</v>
      </c>
      <c r="BB187" s="42">
        <f t="shared" si="144"/>
        <v>4876.8000000000129</v>
      </c>
      <c r="BC187" s="42">
        <f t="shared" si="172"/>
        <v>12.27968503937011</v>
      </c>
      <c r="BD187" s="46">
        <f t="shared" si="150"/>
        <v>301.69343268000074</v>
      </c>
      <c r="BF187" s="41" t="s">
        <v>32</v>
      </c>
      <c r="BH187" s="42"/>
      <c r="BI187" s="42"/>
      <c r="BJ187" s="42"/>
      <c r="BL187" s="41" t="s">
        <v>32</v>
      </c>
    </row>
    <row r="188" spans="1:64">
      <c r="A188" s="52">
        <v>6.77</v>
      </c>
      <c r="B188" s="39">
        <f t="shared" si="126"/>
        <v>1.9100000000000001</v>
      </c>
      <c r="C188" s="39">
        <f t="shared" si="116"/>
        <v>1.9100000000000001</v>
      </c>
      <c r="D188" s="39">
        <f t="shared" si="117"/>
        <v>24.697637</v>
      </c>
      <c r="E188" s="40">
        <f t="shared" si="118"/>
        <v>90675893177.326965</v>
      </c>
      <c r="F188" s="41">
        <f t="shared" si="127"/>
        <v>36.400000000000013</v>
      </c>
      <c r="G188" s="41">
        <v>182</v>
      </c>
      <c r="H188" s="48">
        <f t="shared" si="119"/>
        <v>182</v>
      </c>
      <c r="I188" s="41">
        <v>1</v>
      </c>
      <c r="K188" s="42">
        <f t="shared" si="120"/>
        <v>23935671.631872006</v>
      </c>
      <c r="L188" s="42">
        <f t="shared" si="128"/>
        <v>4356292237.0007048</v>
      </c>
      <c r="M188" s="42">
        <f t="shared" si="121"/>
        <v>906758931773.26965</v>
      </c>
      <c r="N188" s="42">
        <f t="shared" si="129"/>
        <v>8.4279011421799002</v>
      </c>
      <c r="O188" s="46">
        <f t="shared" si="122"/>
        <v>208.14924308144458</v>
      </c>
      <c r="P188" s="41">
        <v>168</v>
      </c>
      <c r="Q188" s="41">
        <v>1</v>
      </c>
      <c r="S188" s="42">
        <f t="shared" si="155"/>
        <v>6784697.3251342066</v>
      </c>
      <c r="T188" s="42">
        <f t="shared" si="151"/>
        <v>1139829150.6225467</v>
      </c>
      <c r="U188" s="42">
        <f t="shared" si="146"/>
        <v>248680207777.00394</v>
      </c>
      <c r="W188" s="42">
        <f t="shared" si="130"/>
        <v>8.8337694126818764</v>
      </c>
      <c r="X188" s="46">
        <f t="shared" si="152"/>
        <v>218.17323029612018</v>
      </c>
      <c r="Y188" s="41">
        <v>146</v>
      </c>
      <c r="Z188" s="41">
        <v>1</v>
      </c>
      <c r="AB188" s="42">
        <f t="shared" si="187"/>
        <v>223601.81739591598</v>
      </c>
      <c r="AC188" s="42">
        <f t="shared" si="184"/>
        <v>32645865.339803733</v>
      </c>
      <c r="AD188" s="42">
        <f t="shared" si="181"/>
        <v>11779022209.089132</v>
      </c>
      <c r="AE188" s="42">
        <f t="shared" si="147"/>
        <v>14.60917369304722</v>
      </c>
      <c r="AF188" s="46">
        <f t="shared" si="185"/>
        <v>360.81206874082966</v>
      </c>
      <c r="AG188" s="41">
        <v>118</v>
      </c>
      <c r="AH188" s="41">
        <v>1</v>
      </c>
      <c r="AJ188" s="42">
        <f t="shared" ref="AJ188" si="205">AJ187*AH188</f>
        <v>1506.9009545849358</v>
      </c>
      <c r="AK188" s="42">
        <f t="shared" si="195"/>
        <v>177814.31264102244</v>
      </c>
      <c r="AL188" s="42">
        <f t="shared" si="124"/>
        <v>242851765.40722954</v>
      </c>
      <c r="AM188" s="42">
        <f t="shared" si="183"/>
        <v>55.299237934322157</v>
      </c>
      <c r="AN188" s="46">
        <f t="shared" si="196"/>
        <v>1365.7605048785185</v>
      </c>
      <c r="AO188" s="41">
        <v>88</v>
      </c>
      <c r="AP188" s="41">
        <v>1</v>
      </c>
      <c r="AR188" s="42">
        <f t="shared" si="177"/>
        <v>95.025833855283395</v>
      </c>
      <c r="AS188" s="42">
        <f t="shared" si="174"/>
        <v>8362.2733792649378</v>
      </c>
      <c r="AT188" s="42">
        <f t="shared" si="171"/>
        <v>3794558.8344879546</v>
      </c>
      <c r="AU188" s="42">
        <f t="shared" si="125"/>
        <v>18.373061398974819</v>
      </c>
      <c r="AV188" s="46">
        <f t="shared" si="175"/>
        <v>453.77120101059222</v>
      </c>
      <c r="AW188" s="41">
        <v>41</v>
      </c>
      <c r="AX188" s="41">
        <v>1</v>
      </c>
      <c r="AZ188" s="42">
        <f t="shared" si="154"/>
        <v>0.40411883983340813</v>
      </c>
      <c r="BA188" s="42">
        <f t="shared" si="149"/>
        <v>16.568872433169734</v>
      </c>
      <c r="BB188" s="42">
        <f t="shared" si="144"/>
        <v>5616.6754765935184</v>
      </c>
      <c r="BC188" s="42">
        <f t="shared" si="172"/>
        <v>13.725588496373241</v>
      </c>
      <c r="BD188" s="46">
        <f t="shared" si="150"/>
        <v>338.98960229480213</v>
      </c>
      <c r="BF188" s="44">
        <v>1</v>
      </c>
      <c r="BH188" s="42"/>
      <c r="BI188" s="42"/>
      <c r="BJ188" s="42"/>
      <c r="BL188" s="51">
        <f>10+$G193/20</f>
        <v>19.350000000000001</v>
      </c>
    </row>
    <row r="189" spans="1:64">
      <c r="A189" s="52">
        <v>6.77</v>
      </c>
      <c r="B189" s="39">
        <f t="shared" si="126"/>
        <v>1.915</v>
      </c>
      <c r="C189" s="39">
        <f t="shared" si="116"/>
        <v>1.915</v>
      </c>
      <c r="D189" s="39">
        <f t="shared" si="117"/>
        <v>24.82711325</v>
      </c>
      <c r="E189" s="40">
        <f t="shared" si="118"/>
        <v>104159249330.68239</v>
      </c>
      <c r="F189" s="41">
        <f t="shared" si="127"/>
        <v>36.600000000000016</v>
      </c>
      <c r="G189" s="41">
        <v>183</v>
      </c>
      <c r="H189" s="48">
        <f t="shared" si="119"/>
        <v>183</v>
      </c>
      <c r="I189" s="41">
        <v>1</v>
      </c>
      <c r="K189" s="42">
        <f t="shared" si="120"/>
        <v>23935671.631872006</v>
      </c>
      <c r="L189" s="42">
        <f t="shared" si="128"/>
        <v>4380227908.6325769</v>
      </c>
      <c r="M189" s="42">
        <f t="shared" si="121"/>
        <v>1041592493306.8239</v>
      </c>
      <c r="N189" s="42">
        <f t="shared" si="129"/>
        <v>9.5780016614269439</v>
      </c>
      <c r="O189" s="46">
        <f t="shared" si="122"/>
        <v>237.79413195693488</v>
      </c>
      <c r="P189" s="41">
        <v>169</v>
      </c>
      <c r="Q189" s="41">
        <v>1</v>
      </c>
      <c r="S189" s="42">
        <f t="shared" si="155"/>
        <v>6784697.3251342066</v>
      </c>
      <c r="T189" s="42">
        <f t="shared" si="151"/>
        <v>1146613847.947681</v>
      </c>
      <c r="U189" s="42">
        <f t="shared" si="146"/>
        <v>286406342833.53955</v>
      </c>
      <c r="W189" s="42">
        <f t="shared" si="130"/>
        <v>10.060955402574791</v>
      </c>
      <c r="X189" s="46">
        <f t="shared" si="152"/>
        <v>249.78447918292369</v>
      </c>
      <c r="Y189" s="41">
        <v>147</v>
      </c>
      <c r="Z189" s="41">
        <v>1</v>
      </c>
      <c r="AB189" s="42">
        <f t="shared" si="187"/>
        <v>223601.81739591598</v>
      </c>
      <c r="AC189" s="42">
        <f t="shared" si="184"/>
        <v>32869467.157199647</v>
      </c>
      <c r="AD189" s="42">
        <f t="shared" si="181"/>
        <v>13565963705.82662</v>
      </c>
      <c r="AE189" s="42">
        <f t="shared" si="147"/>
        <v>16.623855748281077</v>
      </c>
      <c r="AF189" s="46">
        <f t="shared" si="185"/>
        <v>412.72234931423782</v>
      </c>
      <c r="AG189" s="41">
        <v>119</v>
      </c>
      <c r="AH189" s="41">
        <v>1</v>
      </c>
      <c r="AJ189" s="42">
        <f t="shared" ref="AJ189" si="206">AJ188*AH189</f>
        <v>1506.9009545849358</v>
      </c>
      <c r="AK189" s="42">
        <f t="shared" si="195"/>
        <v>179321.21359560735</v>
      </c>
      <c r="AL189" s="42">
        <f t="shared" si="124"/>
        <v>279693694.17337757</v>
      </c>
      <c r="AM189" s="42">
        <f t="shared" si="183"/>
        <v>62.823883692778764</v>
      </c>
      <c r="AN189" s="46">
        <f t="shared" si="196"/>
        <v>1559.7356752454466</v>
      </c>
      <c r="AO189" s="41">
        <v>89</v>
      </c>
      <c r="AP189" s="41">
        <v>1</v>
      </c>
      <c r="AR189" s="42">
        <f t="shared" si="177"/>
        <v>95.025833855283395</v>
      </c>
      <c r="AS189" s="42">
        <f t="shared" si="174"/>
        <v>8457.2992131202227</v>
      </c>
      <c r="AT189" s="42">
        <f t="shared" si="171"/>
        <v>4370213.9714590153</v>
      </c>
      <c r="AU189" s="42">
        <f t="shared" si="125"/>
        <v>20.813483829708801</v>
      </c>
      <c r="AV189" s="46">
        <f t="shared" si="175"/>
        <v>516.73872016722407</v>
      </c>
      <c r="AW189" s="41">
        <v>42</v>
      </c>
      <c r="AX189" s="41">
        <v>1</v>
      </c>
      <c r="AZ189" s="42">
        <f t="shared" si="154"/>
        <v>0.40411883983340813</v>
      </c>
      <c r="BA189" s="42">
        <f t="shared" si="149"/>
        <v>16.972991273003142</v>
      </c>
      <c r="BB189" s="42">
        <f t="shared" si="144"/>
        <v>6468.7555817730545</v>
      </c>
      <c r="BC189" s="42">
        <f t="shared" si="172"/>
        <v>15.350980805733302</v>
      </c>
      <c r="BD189" s="46">
        <f t="shared" si="150"/>
        <v>381.12053896251695</v>
      </c>
      <c r="BF189" s="42" t="s">
        <v>1</v>
      </c>
      <c r="BH189" s="42"/>
      <c r="BI189" s="42"/>
      <c r="BJ189" s="42"/>
      <c r="BL189" s="46" t="s">
        <v>3</v>
      </c>
    </row>
    <row r="190" spans="1:64">
      <c r="A190" s="52">
        <v>6.77</v>
      </c>
      <c r="B190" s="39">
        <f t="shared" si="126"/>
        <v>1.92</v>
      </c>
      <c r="C190" s="39">
        <f t="shared" si="116"/>
        <v>1.92</v>
      </c>
      <c r="D190" s="39">
        <f t="shared" si="117"/>
        <v>24.956927999999998</v>
      </c>
      <c r="E190" s="40">
        <f t="shared" si="118"/>
        <v>119647558363.88087</v>
      </c>
      <c r="F190" s="41">
        <f t="shared" si="127"/>
        <v>36.800000000000018</v>
      </c>
      <c r="G190" s="41">
        <v>184</v>
      </c>
      <c r="H190" s="48">
        <f t="shared" si="119"/>
        <v>184</v>
      </c>
      <c r="I190" s="41">
        <v>1</v>
      </c>
      <c r="K190" s="42">
        <f t="shared" si="120"/>
        <v>23935671.631872006</v>
      </c>
      <c r="L190" s="42">
        <f t="shared" si="128"/>
        <v>4404163580.2644491</v>
      </c>
      <c r="M190" s="42">
        <f t="shared" si="121"/>
        <v>1196475583638.8088</v>
      </c>
      <c r="N190" s="42">
        <f t="shared" si="129"/>
        <v>10.885522331727682</v>
      </c>
      <c r="O190" s="46">
        <f t="shared" si="122"/>
        <v>271.66919707531986</v>
      </c>
      <c r="P190" s="49">
        <v>170</v>
      </c>
      <c r="Q190" s="41">
        <v>1</v>
      </c>
      <c r="S190" s="42">
        <f t="shared" si="155"/>
        <v>6784697.3251342066</v>
      </c>
      <c r="T190" s="42">
        <f t="shared" si="151"/>
        <v>1153398545.2728152</v>
      </c>
      <c r="U190" s="42">
        <f t="shared" si="146"/>
        <v>329853488332.80371</v>
      </c>
      <c r="W190" s="42">
        <f t="shared" si="130"/>
        <v>11.459101226164506</v>
      </c>
      <c r="X190" s="46">
        <f t="shared" si="152"/>
        <v>285.98396424609928</v>
      </c>
      <c r="Y190" s="41">
        <v>148</v>
      </c>
      <c r="Z190" s="41">
        <v>1</v>
      </c>
      <c r="AB190" s="42">
        <f t="shared" si="187"/>
        <v>223601.81739591598</v>
      </c>
      <c r="AC190" s="42">
        <f t="shared" si="184"/>
        <v>33093068.974595565</v>
      </c>
      <c r="AD190" s="42">
        <f t="shared" si="181"/>
        <v>15623887399.602318</v>
      </c>
      <c r="AE190" s="42">
        <f t="shared" si="147"/>
        <v>18.917377474305923</v>
      </c>
      <c r="AF190" s="46">
        <f t="shared" si="185"/>
        <v>472.11962757507473</v>
      </c>
      <c r="AG190" s="49">
        <v>120</v>
      </c>
      <c r="AH190" s="41">
        <v>16</v>
      </c>
      <c r="AJ190" s="42">
        <f t="shared" ref="AJ190" si="207">AJ189*AH190</f>
        <v>24110.415273358973</v>
      </c>
      <c r="AK190" s="42">
        <f t="shared" si="195"/>
        <v>2893249.8328030766</v>
      </c>
      <c r="AL190" s="42">
        <f t="shared" si="124"/>
        <v>322122547.20000255</v>
      </c>
      <c r="AM190" s="42">
        <f t="shared" si="183"/>
        <v>4.4611216058454684</v>
      </c>
      <c r="AN190" s="46">
        <f t="shared" si="196"/>
        <v>111.33589071632971</v>
      </c>
      <c r="AO190" s="49">
        <v>90</v>
      </c>
      <c r="AP190" s="41">
        <v>1</v>
      </c>
      <c r="AR190" s="42">
        <f t="shared" si="177"/>
        <v>95.025833855283395</v>
      </c>
      <c r="AS190" s="42">
        <f t="shared" si="174"/>
        <v>8552.3250469755058</v>
      </c>
      <c r="AT190" s="42">
        <f t="shared" si="171"/>
        <v>5033164.8000000296</v>
      </c>
      <c r="AU190" s="42">
        <f t="shared" si="125"/>
        <v>23.581195883376918</v>
      </c>
      <c r="AV190" s="46">
        <f t="shared" si="175"/>
        <v>588.51420781533409</v>
      </c>
      <c r="AW190" s="41">
        <v>43</v>
      </c>
      <c r="AX190" s="41">
        <v>1</v>
      </c>
      <c r="AZ190" s="42">
        <f t="shared" si="154"/>
        <v>0.40411883983340813</v>
      </c>
      <c r="BA190" s="42">
        <f t="shared" si="149"/>
        <v>17.377110112836551</v>
      </c>
      <c r="BB190" s="42">
        <f t="shared" si="144"/>
        <v>7450.0500677119298</v>
      </c>
      <c r="BC190" s="42">
        <f t="shared" si="172"/>
        <v>17.178708574159174</v>
      </c>
      <c r="BD190" s="46">
        <f t="shared" si="150"/>
        <v>428.72779301827313</v>
      </c>
      <c r="BF190" s="42">
        <f>1/$D193</f>
        <v>3.0680984116650111E-2</v>
      </c>
      <c r="BG190" s="55">
        <f>BF190*$E193</f>
        <v>5564051276.6732635</v>
      </c>
      <c r="BH190" s="42"/>
      <c r="BI190" s="42"/>
      <c r="BJ190" s="42"/>
      <c r="BL190" s="46">
        <f>$E193*BL188</f>
        <v>3509157065962.5552</v>
      </c>
    </row>
    <row r="191" spans="1:64">
      <c r="A191" s="52">
        <v>6.77</v>
      </c>
      <c r="B191" s="39">
        <f t="shared" si="126"/>
        <v>1.925</v>
      </c>
      <c r="C191" s="39">
        <f t="shared" si="116"/>
        <v>1.925</v>
      </c>
      <c r="D191" s="39">
        <f t="shared" si="117"/>
        <v>25.087081250000001</v>
      </c>
      <c r="E191" s="40">
        <f t="shared" si="118"/>
        <v>137438953472.00174</v>
      </c>
      <c r="F191" s="41">
        <f t="shared" si="127"/>
        <v>37.000000000000021</v>
      </c>
      <c r="G191" s="41">
        <v>185</v>
      </c>
      <c r="H191" s="48">
        <f t="shared" si="119"/>
        <v>185</v>
      </c>
      <c r="I191" s="41">
        <v>1</v>
      </c>
      <c r="K191" s="42">
        <f t="shared" si="120"/>
        <v>23935671.631872006</v>
      </c>
      <c r="L191" s="42">
        <f t="shared" si="128"/>
        <v>4428099251.8963213</v>
      </c>
      <c r="M191" s="42">
        <f t="shared" si="121"/>
        <v>1374389534720.0173</v>
      </c>
      <c r="N191" s="42">
        <f t="shared" si="129"/>
        <v>12.372069658678486</v>
      </c>
      <c r="O191" s="46">
        <f t="shared" si="122"/>
        <v>310.37911675792697</v>
      </c>
      <c r="P191" s="41">
        <v>171</v>
      </c>
      <c r="Q191" s="41">
        <v>1</v>
      </c>
      <c r="S191" s="42">
        <f t="shared" si="155"/>
        <v>6784697.3251342066</v>
      </c>
      <c r="T191" s="42">
        <f t="shared" si="151"/>
        <v>1160183242.5979493</v>
      </c>
      <c r="U191" s="42">
        <f t="shared" si="146"/>
        <v>379888883811.46167</v>
      </c>
      <c r="W191" s="42">
        <f t="shared" si="130"/>
        <v>13.052084021257482</v>
      </c>
      <c r="X191" s="46">
        <f t="shared" si="152"/>
        <v>327.43869232311317</v>
      </c>
      <c r="Y191" s="41">
        <v>149</v>
      </c>
      <c r="Z191" s="41">
        <v>1</v>
      </c>
      <c r="AB191" s="42">
        <f t="shared" si="187"/>
        <v>223601.81739591598</v>
      </c>
      <c r="AC191" s="42">
        <f t="shared" si="184"/>
        <v>33316670.79199148</v>
      </c>
      <c r="AD191" s="42">
        <f t="shared" si="181"/>
        <v>17993871082.067978</v>
      </c>
      <c r="AE191" s="42">
        <f t="shared" si="147"/>
        <v>21.528455354903361</v>
      </c>
      <c r="AF191" s="46">
        <f t="shared" si="185"/>
        <v>540.08610867545826</v>
      </c>
      <c r="AG191" s="41">
        <v>121</v>
      </c>
      <c r="AH191" s="41">
        <v>1</v>
      </c>
      <c r="AJ191" s="42">
        <f t="shared" ref="AJ191" si="208">AJ190*AH191</f>
        <v>24110.415273358973</v>
      </c>
      <c r="AK191" s="42">
        <f t="shared" si="195"/>
        <v>2917360.2480764356</v>
      </c>
      <c r="AL191" s="42">
        <f t="shared" si="124"/>
        <v>370985238.09712934</v>
      </c>
      <c r="AM191" s="42">
        <f t="shared" si="183"/>
        <v>5.0689316077604696</v>
      </c>
      <c r="AN191" s="46">
        <f t="shared" si="196"/>
        <v>127.16469909458004</v>
      </c>
      <c r="AO191" s="41">
        <v>91</v>
      </c>
      <c r="AP191" s="41">
        <v>1</v>
      </c>
      <c r="AR191" s="42">
        <f t="shared" si="177"/>
        <v>95.025833855283395</v>
      </c>
      <c r="AS191" s="42">
        <f t="shared" si="174"/>
        <v>8647.3508808307888</v>
      </c>
      <c r="AT191" s="42">
        <f t="shared" si="171"/>
        <v>5796644.345267632</v>
      </c>
      <c r="AU191" s="42">
        <f t="shared" si="125"/>
        <v>26.720429644600657</v>
      </c>
      <c r="AV191" s="46">
        <f t="shared" si="175"/>
        <v>670.3375895290053</v>
      </c>
      <c r="AW191" s="41">
        <v>44</v>
      </c>
      <c r="AX191" s="41">
        <v>1</v>
      </c>
      <c r="AZ191" s="42">
        <f t="shared" si="154"/>
        <v>0.40411883983340813</v>
      </c>
      <c r="BA191" s="42">
        <f t="shared" si="149"/>
        <v>17.781228952669956</v>
      </c>
      <c r="BB191" s="42">
        <f t="shared" si="144"/>
        <v>8580.1463518466244</v>
      </c>
      <c r="BC191" s="42">
        <f t="shared" si="172"/>
        <v>19.234583439975093</v>
      </c>
      <c r="BD191" s="46">
        <f t="shared" si="150"/>
        <v>482.5395575685597</v>
      </c>
      <c r="BE191" s="41" t="s">
        <v>81</v>
      </c>
      <c r="BF191" s="44" t="s">
        <v>82</v>
      </c>
      <c r="BH191" s="42" t="s">
        <v>15</v>
      </c>
      <c r="BI191" s="42" t="s">
        <v>1</v>
      </c>
      <c r="BJ191" s="42" t="s">
        <v>83</v>
      </c>
      <c r="BL191" s="47"/>
    </row>
    <row r="192" spans="1:64">
      <c r="A192" s="52">
        <v>6.77</v>
      </c>
      <c r="B192" s="39">
        <f t="shared" si="126"/>
        <v>1.9300000000000002</v>
      </c>
      <c r="C192" s="39">
        <f t="shared" si="116"/>
        <v>1.9300000000000002</v>
      </c>
      <c r="D192" s="39">
        <f t="shared" si="117"/>
        <v>25.217573000000002</v>
      </c>
      <c r="E192" s="40">
        <f t="shared" si="118"/>
        <v>157875899765.80237</v>
      </c>
      <c r="F192" s="41">
        <f t="shared" si="127"/>
        <v>37.200000000000024</v>
      </c>
      <c r="G192" s="41">
        <v>186</v>
      </c>
      <c r="H192" s="48">
        <f t="shared" si="119"/>
        <v>186</v>
      </c>
      <c r="I192" s="41">
        <v>1</v>
      </c>
      <c r="K192" s="42">
        <f t="shared" si="120"/>
        <v>23935671.631872006</v>
      </c>
      <c r="L192" s="42">
        <f t="shared" si="128"/>
        <v>4452034923.5281935</v>
      </c>
      <c r="M192" s="42">
        <f t="shared" si="121"/>
        <v>1578758997658.0237</v>
      </c>
      <c r="N192" s="42">
        <f t="shared" si="129"/>
        <v>14.062223285268896</v>
      </c>
      <c r="O192" s="46">
        <f t="shared" si="122"/>
        <v>354.61514223856824</v>
      </c>
      <c r="P192" s="41">
        <v>172</v>
      </c>
      <c r="Q192" s="41">
        <v>1</v>
      </c>
      <c r="S192" s="42">
        <f t="shared" si="155"/>
        <v>6784697.3251342066</v>
      </c>
      <c r="T192" s="42">
        <f t="shared" si="151"/>
        <v>1166967939.9230835</v>
      </c>
      <c r="U192" s="42">
        <f t="shared" si="146"/>
        <v>437511184580.60242</v>
      </c>
      <c r="W192" s="42">
        <f t="shared" si="130"/>
        <v>14.867123472839497</v>
      </c>
      <c r="X192" s="46">
        <f t="shared" si="152"/>
        <v>374.91277147634355</v>
      </c>
      <c r="Y192" s="49">
        <v>150</v>
      </c>
      <c r="Z192" s="41">
        <v>1</v>
      </c>
      <c r="AB192" s="42">
        <f t="shared" si="187"/>
        <v>223601.81739591598</v>
      </c>
      <c r="AC192" s="42">
        <f t="shared" si="184"/>
        <v>33540272.609387398</v>
      </c>
      <c r="AD192" s="42">
        <f t="shared" si="181"/>
        <v>20723217203.200207</v>
      </c>
      <c r="AE192" s="42">
        <f t="shared" si="147"/>
        <v>24.5011971037957</v>
      </c>
      <c r="AF192" s="46">
        <f t="shared" si="185"/>
        <v>617.86072655235671</v>
      </c>
      <c r="AG192" s="41">
        <v>122</v>
      </c>
      <c r="AH192" s="41">
        <v>1</v>
      </c>
      <c r="AJ192" s="42">
        <f t="shared" ref="AJ192" si="209">AJ191*AH192</f>
        <v>24110.415273358973</v>
      </c>
      <c r="AK192" s="42">
        <f t="shared" si="195"/>
        <v>2941470.6633497947</v>
      </c>
      <c r="AL192" s="42">
        <f t="shared" si="124"/>
        <v>427257016.191993</v>
      </c>
      <c r="AM192" s="42">
        <f t="shared" si="183"/>
        <v>5.759985566811844</v>
      </c>
      <c r="AN192" s="46">
        <f t="shared" si="196"/>
        <v>145.25285651002406</v>
      </c>
      <c r="AO192" s="41">
        <v>92</v>
      </c>
      <c r="AP192" s="41">
        <v>1</v>
      </c>
      <c r="AR192" s="42">
        <f t="shared" si="177"/>
        <v>95.025833855283395</v>
      </c>
      <c r="AS192" s="42">
        <f t="shared" si="174"/>
        <v>8742.3767146860719</v>
      </c>
      <c r="AT192" s="42">
        <f t="shared" si="171"/>
        <v>6675890.8779998785</v>
      </c>
      <c r="AU192" s="42">
        <f t="shared" si="125"/>
        <v>30.281433182869243</v>
      </c>
      <c r="AV192" s="46">
        <f t="shared" si="175"/>
        <v>763.62425183362757</v>
      </c>
      <c r="AW192" s="41">
        <v>45</v>
      </c>
      <c r="AX192" s="41">
        <v>1</v>
      </c>
      <c r="AZ192" s="42">
        <f t="shared" si="154"/>
        <v>0.40411883983340813</v>
      </c>
      <c r="BA192" s="42">
        <f t="shared" si="149"/>
        <v>18.185347792503364</v>
      </c>
      <c r="BB192" s="42">
        <f t="shared" si="144"/>
        <v>9881.6000000000295</v>
      </c>
      <c r="BC192" s="42">
        <f t="shared" si="172"/>
        <v>21.54777202072545</v>
      </c>
      <c r="BD192" s="46">
        <f t="shared" si="150"/>
        <v>543.38251392000154</v>
      </c>
      <c r="BH192" s="42">
        <f>1*BF190</f>
        <v>3.0680984116650111E-2</v>
      </c>
      <c r="BI192" s="42"/>
      <c r="BJ192" s="42" t="s">
        <v>77</v>
      </c>
      <c r="BL192" s="46"/>
    </row>
    <row r="193" spans="1:64">
      <c r="A193" s="52">
        <v>8.7050000000000001</v>
      </c>
      <c r="B193" s="39">
        <f t="shared" si="126"/>
        <v>1.9350000000000001</v>
      </c>
      <c r="C193" s="39">
        <f t="shared" si="116"/>
        <v>1.9350000000000001</v>
      </c>
      <c r="D193" s="39">
        <f t="shared" si="117"/>
        <v>32.593478625000003</v>
      </c>
      <c r="E193" s="40">
        <f t="shared" si="118"/>
        <v>181351786354.65399</v>
      </c>
      <c r="F193" s="41">
        <f t="shared" si="127"/>
        <v>37.40000000000002</v>
      </c>
      <c r="G193" s="41">
        <v>187</v>
      </c>
      <c r="H193" s="48">
        <f t="shared" si="119"/>
        <v>187</v>
      </c>
      <c r="I193" s="41">
        <v>1</v>
      </c>
      <c r="K193" s="42">
        <f t="shared" si="120"/>
        <v>23935671.631872006</v>
      </c>
      <c r="L193" s="42">
        <f t="shared" si="128"/>
        <v>4475970595.1600647</v>
      </c>
      <c r="M193" s="42">
        <f t="shared" si="121"/>
        <v>1813517863546.54</v>
      </c>
      <c r="N193" s="42">
        <f t="shared" si="129"/>
        <v>12.430937957210347</v>
      </c>
      <c r="O193" s="46">
        <f t="shared" si="122"/>
        <v>405.16751059703665</v>
      </c>
      <c r="P193" s="41">
        <v>173</v>
      </c>
      <c r="Q193" s="41">
        <v>1</v>
      </c>
      <c r="S193" s="42">
        <f t="shared" si="155"/>
        <v>6784697.3251342066</v>
      </c>
      <c r="T193" s="42">
        <f t="shared" si="151"/>
        <v>1173752637.2482178</v>
      </c>
      <c r="U193" s="42">
        <f t="shared" si="146"/>
        <v>503870368637.17566</v>
      </c>
      <c r="W193" s="42">
        <f t="shared" si="130"/>
        <v>13.170780866785478</v>
      </c>
      <c r="X193" s="46">
        <f t="shared" si="152"/>
        <v>429.28156465613148</v>
      </c>
      <c r="Y193" s="41">
        <v>151</v>
      </c>
      <c r="Z193" s="41">
        <v>1</v>
      </c>
      <c r="AB193" s="42">
        <f t="shared" si="187"/>
        <v>223601.81739591598</v>
      </c>
      <c r="AC193" s="42">
        <f t="shared" si="184"/>
        <v>33763874.426783316</v>
      </c>
      <c r="AD193" s="42">
        <f t="shared" si="181"/>
        <v>23866395784.908356</v>
      </c>
      <c r="AE193" s="42">
        <f t="shared" si="147"/>
        <v>21.687218141576871</v>
      </c>
      <c r="AF193" s="46">
        <f t="shared" si="185"/>
        <v>706.86188093319799</v>
      </c>
      <c r="AG193" s="41">
        <v>123</v>
      </c>
      <c r="AH193" s="41">
        <v>1</v>
      </c>
      <c r="AJ193" s="42">
        <f t="shared" ref="AJ193" si="210">AJ192*AH193</f>
        <v>24110.415273358973</v>
      </c>
      <c r="AK193" s="42">
        <f t="shared" si="195"/>
        <v>2965581.0786231537</v>
      </c>
      <c r="AL193" s="42">
        <f t="shared" si="124"/>
        <v>492060906.87224019</v>
      </c>
      <c r="AM193" s="42">
        <f t="shared" si="183"/>
        <v>5.0907098703168066</v>
      </c>
      <c r="AN193" s="46">
        <f t="shared" si="196"/>
        <v>165.92394334424736</v>
      </c>
      <c r="AO193" s="41">
        <v>93</v>
      </c>
      <c r="AP193" s="41">
        <v>1</v>
      </c>
      <c r="AR193" s="42">
        <f t="shared" si="177"/>
        <v>95.025833855283395</v>
      </c>
      <c r="AS193" s="42">
        <f t="shared" si="174"/>
        <v>8837.4025485413549</v>
      </c>
      <c r="AT193" s="42">
        <f t="shared" si="171"/>
        <v>7688451.669878738</v>
      </c>
      <c r="AU193" s="42">
        <f t="shared" si="125"/>
        <v>26.692148769902527</v>
      </c>
      <c r="AV193" s="46">
        <f t="shared" si="175"/>
        <v>869.98998038713819</v>
      </c>
      <c r="AW193" s="41">
        <v>46</v>
      </c>
      <c r="AX193" s="41">
        <v>1</v>
      </c>
      <c r="AZ193" s="42">
        <f t="shared" si="154"/>
        <v>0.40411883983340813</v>
      </c>
      <c r="BA193" s="42">
        <f t="shared" si="149"/>
        <v>18.589466632336773</v>
      </c>
      <c r="BB193" s="42">
        <f t="shared" si="144"/>
        <v>11380.384342626659</v>
      </c>
      <c r="BC193" s="42">
        <f t="shared" si="172"/>
        <v>18.782754673021575</v>
      </c>
      <c r="BD193" s="46">
        <f t="shared" si="150"/>
        <v>612.19531295374759</v>
      </c>
      <c r="BE193" s="41">
        <v>1</v>
      </c>
      <c r="BF193" s="41">
        <v>1</v>
      </c>
      <c r="BH193" s="42">
        <f>BH192*BF193</f>
        <v>3.0680984116650111E-2</v>
      </c>
      <c r="BI193" s="42">
        <f>BE193*BH193</f>
        <v>3.0680984116650111E-2</v>
      </c>
      <c r="BJ193" s="42">
        <f t="shared" ref="BJ193:BJ256" si="211">(10+$G193/20)*POWER($F$1,BE193)</f>
        <v>22.22731316919263</v>
      </c>
      <c r="BK193" s="42">
        <f t="shared" ref="BK193:BK211" si="212">BL193/$D193</f>
        <v>22.22731316919263</v>
      </c>
      <c r="BL193" s="46">
        <f>BJ193/BI193</f>
        <v>724.46545667126111</v>
      </c>
    </row>
    <row r="194" spans="1:64">
      <c r="A194" s="52">
        <v>8.7050000000000001</v>
      </c>
      <c r="B194" s="39">
        <f t="shared" si="126"/>
        <v>1.94</v>
      </c>
      <c r="C194" s="39">
        <f t="shared" si="116"/>
        <v>1.94</v>
      </c>
      <c r="D194" s="39">
        <f t="shared" si="117"/>
        <v>32.762138</v>
      </c>
      <c r="E194" s="40">
        <f t="shared" si="118"/>
        <v>208318498661.36481</v>
      </c>
      <c r="F194" s="41">
        <f t="shared" si="127"/>
        <v>37.600000000000023</v>
      </c>
      <c r="G194" s="41">
        <v>188</v>
      </c>
      <c r="H194" s="48">
        <f t="shared" si="119"/>
        <v>188</v>
      </c>
      <c r="I194" s="41">
        <v>1</v>
      </c>
      <c r="K194" s="42">
        <f t="shared" si="120"/>
        <v>23935671.631872006</v>
      </c>
      <c r="L194" s="42">
        <f t="shared" si="128"/>
        <v>4499906266.7919369</v>
      </c>
      <c r="M194" s="42">
        <f t="shared" si="121"/>
        <v>2083184986613.6479</v>
      </c>
      <c r="N194" s="42">
        <f t="shared" si="129"/>
        <v>14.130324457872904</v>
      </c>
      <c r="O194" s="46">
        <f t="shared" si="122"/>
        <v>462.93963987360729</v>
      </c>
      <c r="P194" s="41">
        <v>174</v>
      </c>
      <c r="Q194" s="41">
        <v>1</v>
      </c>
      <c r="S194" s="42">
        <f t="shared" si="155"/>
        <v>6784697.3251342066</v>
      </c>
      <c r="T194" s="42">
        <f t="shared" si="151"/>
        <v>1180537334.5733519</v>
      </c>
      <c r="U194" s="42">
        <f t="shared" si="146"/>
        <v>580290658064.82178</v>
      </c>
      <c r="W194" s="42">
        <f t="shared" si="130"/>
        <v>15.003535752023716</v>
      </c>
      <c r="X194" s="46">
        <f t="shared" si="152"/>
        <v>491.54790879573477</v>
      </c>
      <c r="Y194" s="41">
        <v>152</v>
      </c>
      <c r="Z194" s="41">
        <v>1</v>
      </c>
      <c r="AB194" s="42">
        <f t="shared" si="187"/>
        <v>223601.81739591598</v>
      </c>
      <c r="AC194" s="42">
        <f t="shared" si="184"/>
        <v>33987476.244179226</v>
      </c>
      <c r="AD194" s="42">
        <f t="shared" si="181"/>
        <v>27486130119.377178</v>
      </c>
      <c r="AE194" s="42">
        <f t="shared" si="147"/>
        <v>24.684392634161402</v>
      </c>
      <c r="AF194" s="46">
        <f t="shared" si="185"/>
        <v>808.71347792657934</v>
      </c>
      <c r="AG194" s="41">
        <v>124</v>
      </c>
      <c r="AH194" s="41">
        <v>1</v>
      </c>
      <c r="AJ194" s="42">
        <f t="shared" ref="AJ194" si="213">AJ193*AH194</f>
        <v>24110.415273358973</v>
      </c>
      <c r="AK194" s="42">
        <f t="shared" si="195"/>
        <v>2989691.4938965128</v>
      </c>
      <c r="AL194" s="42">
        <f t="shared" si="124"/>
        <v>566690095.76642561</v>
      </c>
      <c r="AM194" s="42">
        <f t="shared" si="183"/>
        <v>5.7855814402007377</v>
      </c>
      <c r="AN194" s="46">
        <f t="shared" si="196"/>
        <v>189.54801755409531</v>
      </c>
      <c r="AO194" s="41">
        <v>94</v>
      </c>
      <c r="AP194" s="41">
        <v>1</v>
      </c>
      <c r="AR194" s="42">
        <f t="shared" si="177"/>
        <v>95.025833855283395</v>
      </c>
      <c r="AS194" s="42">
        <f t="shared" si="174"/>
        <v>8932.4283823966398</v>
      </c>
      <c r="AT194" s="42">
        <f t="shared" si="171"/>
        <v>8854532.7463503815</v>
      </c>
      <c r="AU194" s="42">
        <f t="shared" si="125"/>
        <v>30.256861009903041</v>
      </c>
      <c r="AV194" s="46">
        <f t="shared" si="175"/>
        <v>991.27945585326279</v>
      </c>
      <c r="AW194" s="41">
        <v>47</v>
      </c>
      <c r="AX194" s="41">
        <v>1</v>
      </c>
      <c r="AZ194" s="42">
        <f t="shared" si="154"/>
        <v>0.40411883983340813</v>
      </c>
      <c r="BA194" s="42">
        <f t="shared" si="149"/>
        <v>18.993585472170182</v>
      </c>
      <c r="BB194" s="42">
        <f t="shared" si="144"/>
        <v>13106.408176125042</v>
      </c>
      <c r="BC194" s="42">
        <f t="shared" si="172"/>
        <v>21.062237150338749</v>
      </c>
      <c r="BD194" s="46">
        <f t="shared" si="150"/>
        <v>690.04392010812489</v>
      </c>
      <c r="BE194" s="41">
        <v>2</v>
      </c>
      <c r="BF194" s="41">
        <v>1</v>
      </c>
      <c r="BH194" s="42">
        <f>BH193*BF194</f>
        <v>3.0680984116650111E-2</v>
      </c>
      <c r="BI194" s="42">
        <f t="shared" ref="BI194:BI257" si="214">BE194*BH194</f>
        <v>6.1361968233300222E-2</v>
      </c>
      <c r="BJ194" s="42">
        <f t="shared" si="211"/>
        <v>25.598453468994151</v>
      </c>
      <c r="BK194" s="42">
        <f t="shared" si="212"/>
        <v>12.733336358798043</v>
      </c>
      <c r="BL194" s="46">
        <f t="shared" ref="BL194:BL257" si="215">BJ194/BI194</f>
        <v>417.17132298735902</v>
      </c>
    </row>
    <row r="195" spans="1:64">
      <c r="A195" s="52">
        <v>8.7050000000000001</v>
      </c>
      <c r="B195" s="39">
        <f t="shared" si="126"/>
        <v>1.9450000000000001</v>
      </c>
      <c r="C195" s="39">
        <f t="shared" si="116"/>
        <v>1.9450000000000001</v>
      </c>
      <c r="D195" s="39">
        <f t="shared" si="117"/>
        <v>32.931232625000007</v>
      </c>
      <c r="E195" s="40">
        <f t="shared" si="118"/>
        <v>239295116727.76178</v>
      </c>
      <c r="F195" s="41">
        <f t="shared" si="127"/>
        <v>37.800000000000018</v>
      </c>
      <c r="G195" s="41">
        <v>189</v>
      </c>
      <c r="H195" s="48">
        <f t="shared" si="119"/>
        <v>189</v>
      </c>
      <c r="I195" s="41">
        <v>1</v>
      </c>
      <c r="K195" s="42">
        <f t="shared" si="120"/>
        <v>23935671.631872006</v>
      </c>
      <c r="L195" s="42">
        <f t="shared" si="128"/>
        <v>4523841938.4238091</v>
      </c>
      <c r="M195" s="42">
        <f t="shared" si="121"/>
        <v>2392951167277.6177</v>
      </c>
      <c r="N195" s="42">
        <f t="shared" si="129"/>
        <v>16.062695514099445</v>
      </c>
      <c r="O195" s="46">
        <f t="shared" si="122"/>
        <v>528.96436255935294</v>
      </c>
      <c r="P195" s="41">
        <v>175</v>
      </c>
      <c r="Q195" s="41">
        <v>1</v>
      </c>
      <c r="S195" s="42">
        <f t="shared" si="155"/>
        <v>6784697.3251342066</v>
      </c>
      <c r="T195" s="42">
        <f t="shared" si="151"/>
        <v>1187322031.8984861</v>
      </c>
      <c r="U195" s="42">
        <f t="shared" si="146"/>
        <v>668296911257.60767</v>
      </c>
      <c r="W195" s="42">
        <f t="shared" si="130"/>
        <v>17.092002217738472</v>
      </c>
      <c r="X195" s="46">
        <f t="shared" si="152"/>
        <v>562.86070105936165</v>
      </c>
      <c r="Y195" s="41">
        <v>153</v>
      </c>
      <c r="Z195" s="41">
        <v>1</v>
      </c>
      <c r="AB195" s="42">
        <f t="shared" si="187"/>
        <v>223601.81739591598</v>
      </c>
      <c r="AC195" s="42">
        <f t="shared" si="184"/>
        <v>34211078.061575145</v>
      </c>
      <c r="AD195" s="42">
        <f t="shared" si="181"/>
        <v>31654646866.90263</v>
      </c>
      <c r="AE195" s="42">
        <f t="shared" si="147"/>
        <v>28.097179519392018</v>
      </c>
      <c r="AF195" s="46">
        <f t="shared" si="185"/>
        <v>925.27475485948446</v>
      </c>
      <c r="AG195" s="41">
        <v>125</v>
      </c>
      <c r="AH195" s="41">
        <v>1</v>
      </c>
      <c r="AJ195" s="42">
        <f t="shared" ref="AJ195" si="216">AJ194*AH195</f>
        <v>24110.415273358973</v>
      </c>
      <c r="AK195" s="42">
        <f t="shared" si="195"/>
        <v>3013801.9091698714</v>
      </c>
      <c r="AL195" s="42">
        <f t="shared" si="124"/>
        <v>652633702.40000534</v>
      </c>
      <c r="AM195" s="42">
        <f t="shared" si="183"/>
        <v>6.5757729116664461</v>
      </c>
      <c r="AN195" s="46">
        <f t="shared" si="196"/>
        <v>216.54830744326136</v>
      </c>
      <c r="AO195" s="41">
        <v>95</v>
      </c>
      <c r="AP195" s="41">
        <v>1</v>
      </c>
      <c r="AR195" s="42">
        <f t="shared" si="177"/>
        <v>95.025833855283395</v>
      </c>
      <c r="AS195" s="42">
        <f t="shared" si="174"/>
        <v>9027.4542162519228</v>
      </c>
      <c r="AT195" s="42">
        <f t="shared" si="171"/>
        <v>10197401.600000065</v>
      </c>
      <c r="AU195" s="42">
        <f t="shared" si="125"/>
        <v>34.30174720481029</v>
      </c>
      <c r="AV195" s="46">
        <f t="shared" si="175"/>
        <v>1129.5988166455513</v>
      </c>
      <c r="AW195" s="41">
        <v>48</v>
      </c>
      <c r="AX195" s="41">
        <v>1</v>
      </c>
      <c r="AZ195" s="42">
        <f t="shared" si="154"/>
        <v>0.40411883983340813</v>
      </c>
      <c r="BA195" s="42">
        <f t="shared" si="149"/>
        <v>19.39770431200359</v>
      </c>
      <c r="BB195" s="42">
        <f t="shared" si="144"/>
        <v>15094.111855937195</v>
      </c>
      <c r="BC195" s="42">
        <f t="shared" si="172"/>
        <v>23.629212194739495</v>
      </c>
      <c r="BD195" s="46">
        <f t="shared" si="150"/>
        <v>778.13908353045326</v>
      </c>
      <c r="BE195" s="41">
        <v>3</v>
      </c>
      <c r="BF195" s="41">
        <v>1</v>
      </c>
      <c r="BH195" s="42">
        <f t="shared" ref="BH195:BH258" si="217">BH194*BF195</f>
        <v>3.0680984116650111E-2</v>
      </c>
      <c r="BI195" s="42">
        <f t="shared" si="214"/>
        <v>9.204295234995033E-2</v>
      </c>
      <c r="BJ195" s="42">
        <f t="shared" si="211"/>
        <v>29.480687218627249</v>
      </c>
      <c r="BK195" s="42">
        <f t="shared" si="212"/>
        <v>9.7261077313494368</v>
      </c>
      <c r="BL195" s="46">
        <f t="shared" si="215"/>
        <v>320.29271623687936</v>
      </c>
    </row>
    <row r="196" spans="1:64">
      <c r="A196" s="52">
        <v>8.7050000000000001</v>
      </c>
      <c r="B196" s="39">
        <f t="shared" si="126"/>
        <v>1.9500000000000002</v>
      </c>
      <c r="C196" s="39">
        <f t="shared" si="116"/>
        <v>1.9500000000000002</v>
      </c>
      <c r="D196" s="39">
        <f t="shared" si="117"/>
        <v>33.100762500000002</v>
      </c>
      <c r="E196" s="40">
        <f t="shared" si="118"/>
        <v>274877906944.00348</v>
      </c>
      <c r="F196" s="41">
        <f t="shared" si="127"/>
        <v>38.000000000000021</v>
      </c>
      <c r="G196" s="49">
        <v>190</v>
      </c>
      <c r="H196" s="48">
        <f t="shared" si="119"/>
        <v>190</v>
      </c>
      <c r="I196" s="41">
        <v>1</v>
      </c>
      <c r="K196" s="42">
        <f t="shared" si="120"/>
        <v>23935671.631872006</v>
      </c>
      <c r="L196" s="42">
        <f t="shared" si="128"/>
        <v>4547777610.0556812</v>
      </c>
      <c r="M196" s="42">
        <f t="shared" si="121"/>
        <v>2748779069440.0347</v>
      </c>
      <c r="N196" s="42">
        <f t="shared" si="129"/>
        <v>18.260077559500164</v>
      </c>
      <c r="O196" s="46">
        <f t="shared" si="122"/>
        <v>604.42249052859461</v>
      </c>
      <c r="P196" s="41">
        <v>176</v>
      </c>
      <c r="Q196" s="41">
        <v>1</v>
      </c>
      <c r="S196" s="42">
        <f t="shared" si="155"/>
        <v>6784697.3251342066</v>
      </c>
      <c r="T196" s="42">
        <f t="shared" si="151"/>
        <v>1194106729.2236204</v>
      </c>
      <c r="U196" s="42">
        <f t="shared" si="146"/>
        <v>769645011358.28613</v>
      </c>
      <c r="W196" s="42">
        <f t="shared" si="130"/>
        <v>19.471944130661726</v>
      </c>
      <c r="X196" s="46">
        <f t="shared" si="152"/>
        <v>644.5361980823028</v>
      </c>
      <c r="Y196" s="41">
        <v>154</v>
      </c>
      <c r="Z196" s="41">
        <v>1</v>
      </c>
      <c r="AB196" s="42">
        <f t="shared" si="187"/>
        <v>223601.81739591598</v>
      </c>
      <c r="AC196" s="42">
        <f t="shared" si="184"/>
        <v>34434679.878971063</v>
      </c>
      <c r="AD196" s="42">
        <f t="shared" si="181"/>
        <v>36455115438.994873</v>
      </c>
      <c r="AE196" s="42">
        <f t="shared" si="147"/>
        <v>31.983385278357083</v>
      </c>
      <c r="AF196" s="46">
        <f t="shared" si="185"/>
        <v>1058.6744400448943</v>
      </c>
      <c r="AG196" s="41">
        <v>126</v>
      </c>
      <c r="AH196" s="41">
        <v>1</v>
      </c>
      <c r="AJ196" s="42">
        <f t="shared" ref="AJ196" si="218">AJ195*AH196</f>
        <v>24110.415273358973</v>
      </c>
      <c r="AK196" s="42">
        <f t="shared" si="195"/>
        <v>3037912.3244432304</v>
      </c>
      <c r="AL196" s="42">
        <f t="shared" si="124"/>
        <v>751606456.4045738</v>
      </c>
      <c r="AM196" s="42">
        <f t="shared" si="183"/>
        <v>7.4744160454695932</v>
      </c>
      <c r="AN196" s="46">
        <f t="shared" si="196"/>
        <v>247.40887034727822</v>
      </c>
      <c r="AO196" s="41">
        <v>96</v>
      </c>
      <c r="AP196" s="41">
        <v>1</v>
      </c>
      <c r="AR196" s="42">
        <f t="shared" si="177"/>
        <v>95.025833855283395</v>
      </c>
      <c r="AS196" s="42">
        <f t="shared" si="174"/>
        <v>9122.4800501072059</v>
      </c>
      <c r="AT196" s="42">
        <f t="shared" si="171"/>
        <v>11743850.881321443</v>
      </c>
      <c r="AU196" s="42">
        <f t="shared" si="125"/>
        <v>38.891940051230613</v>
      </c>
      <c r="AV196" s="46">
        <f t="shared" si="175"/>
        <v>1287.3528708000224</v>
      </c>
      <c r="AW196" s="41">
        <v>49</v>
      </c>
      <c r="AX196" s="41">
        <v>1</v>
      </c>
      <c r="AZ196" s="42">
        <f t="shared" si="154"/>
        <v>0.40411883983340813</v>
      </c>
      <c r="BA196" s="42">
        <f t="shared" si="149"/>
        <v>19.801823151836999</v>
      </c>
      <c r="BB196" s="42">
        <f t="shared" si="144"/>
        <v>17383.153647897063</v>
      </c>
      <c r="BC196" s="42">
        <f t="shared" si="172"/>
        <v>26.520725054270777</v>
      </c>
      <c r="BD196" s="46">
        <f t="shared" si="150"/>
        <v>877.85622134921664</v>
      </c>
      <c r="BE196" s="41">
        <v>4</v>
      </c>
      <c r="BF196" s="41">
        <v>1</v>
      </c>
      <c r="BH196" s="42">
        <f t="shared" si="217"/>
        <v>3.0680984116650111E-2</v>
      </c>
      <c r="BI196" s="42">
        <f t="shared" si="214"/>
        <v>0.12272393646660044</v>
      </c>
      <c r="BJ196" s="42">
        <f t="shared" si="211"/>
        <v>33.951471968548852</v>
      </c>
      <c r="BK196" s="42">
        <f t="shared" si="212"/>
        <v>8.3577876483523887</v>
      </c>
      <c r="BL196" s="46">
        <f t="shared" si="215"/>
        <v>276.64914397354596</v>
      </c>
    </row>
    <row r="197" spans="1:64">
      <c r="A197" s="52">
        <v>8.7050000000000001</v>
      </c>
      <c r="B197" s="39">
        <f t="shared" si="126"/>
        <v>1.9550000000000001</v>
      </c>
      <c r="C197" s="39">
        <f t="shared" si="116"/>
        <v>1.9550000000000001</v>
      </c>
      <c r="D197" s="39">
        <f t="shared" si="117"/>
        <v>33.270727624999999</v>
      </c>
      <c r="E197" s="40">
        <f t="shared" si="118"/>
        <v>315751799531.60492</v>
      </c>
      <c r="F197" s="41">
        <f t="shared" si="127"/>
        <v>38.200000000000017</v>
      </c>
      <c r="G197" s="41">
        <v>191</v>
      </c>
      <c r="H197" s="48">
        <f t="shared" si="119"/>
        <v>191</v>
      </c>
      <c r="I197" s="41">
        <v>1</v>
      </c>
      <c r="K197" s="42">
        <f t="shared" si="120"/>
        <v>23935671.631872006</v>
      </c>
      <c r="L197" s="42">
        <f t="shared" si="128"/>
        <v>4571713281.6875534</v>
      </c>
      <c r="M197" s="42">
        <f t="shared" si="121"/>
        <v>3157517995316.0493</v>
      </c>
      <c r="N197" s="42">
        <f t="shared" si="129"/>
        <v>20.758910188204801</v>
      </c>
      <c r="O197" s="46">
        <f t="shared" si="122"/>
        <v>690.66404666359938</v>
      </c>
      <c r="P197" s="41">
        <v>177</v>
      </c>
      <c r="Q197" s="41">
        <v>1</v>
      </c>
      <c r="S197" s="42">
        <f t="shared" si="155"/>
        <v>6784697.3251342066</v>
      </c>
      <c r="T197" s="42">
        <f t="shared" si="151"/>
        <v>1200891426.5487545</v>
      </c>
      <c r="U197" s="42">
        <f t="shared" si="146"/>
        <v>886356855808.37097</v>
      </c>
      <c r="W197" s="42">
        <f t="shared" si="130"/>
        <v>22.18413834935124</v>
      </c>
      <c r="X197" s="46">
        <f t="shared" si="152"/>
        <v>738.08242461658222</v>
      </c>
      <c r="Y197" s="41">
        <v>155</v>
      </c>
      <c r="Z197" s="41">
        <v>1</v>
      </c>
      <c r="AB197" s="42">
        <f t="shared" si="187"/>
        <v>223601.81739591598</v>
      </c>
      <c r="AC197" s="42">
        <f t="shared" si="184"/>
        <v>34658281.696366973</v>
      </c>
      <c r="AD197" s="42">
        <f t="shared" si="181"/>
        <v>41983305318.400429</v>
      </c>
      <c r="AE197" s="42">
        <f t="shared" si="147"/>
        <v>36.408878460729305</v>
      </c>
      <c r="AF197" s="46">
        <f t="shared" si="185"/>
        <v>1211.349878398654</v>
      </c>
      <c r="AG197" s="41">
        <v>127</v>
      </c>
      <c r="AH197" s="41">
        <v>1</v>
      </c>
      <c r="AJ197" s="42">
        <f t="shared" ref="AJ197" si="219">AJ196*AH197</f>
        <v>24110.415273358973</v>
      </c>
      <c r="AK197" s="42">
        <f t="shared" si="195"/>
        <v>3062022.7397165895</v>
      </c>
      <c r="AL197" s="42">
        <f t="shared" si="124"/>
        <v>865582867.00035942</v>
      </c>
      <c r="AM197" s="42">
        <f t="shared" si="183"/>
        <v>8.4964585114276581</v>
      </c>
      <c r="AN197" s="46">
        <f t="shared" si="196"/>
        <v>282.68335691082257</v>
      </c>
      <c r="AO197" s="41">
        <v>97</v>
      </c>
      <c r="AP197" s="41">
        <v>1</v>
      </c>
      <c r="AR197" s="42">
        <f t="shared" si="177"/>
        <v>95.025833855283395</v>
      </c>
      <c r="AS197" s="42">
        <f t="shared" si="174"/>
        <v>9217.505883962489</v>
      </c>
      <c r="AT197" s="42">
        <f t="shared" si="171"/>
        <v>13524732.29688059</v>
      </c>
      <c r="AU197" s="42">
        <f t="shared" si="125"/>
        <v>44.101458776791659</v>
      </c>
      <c r="AV197" s="46">
        <f t="shared" si="175"/>
        <v>1467.287622827801</v>
      </c>
      <c r="AW197" s="49">
        <v>50</v>
      </c>
      <c r="AX197" s="41">
        <f>POWER(($B197+0.05)/$B197,2)*POWER(1.05,2)</f>
        <v>1.1596150110216443</v>
      </c>
      <c r="AY197" s="41" t="s">
        <v>87</v>
      </c>
      <c r="AZ197" s="42">
        <f t="shared" si="154"/>
        <v>0.46862227290747166</v>
      </c>
      <c r="BA197" s="42">
        <f t="shared" si="149"/>
        <v>23.431113645373582</v>
      </c>
      <c r="BB197" s="42">
        <f t="shared" si="144"/>
        <v>20019.200000000066</v>
      </c>
      <c r="BC197" s="42">
        <f t="shared" si="172"/>
        <v>25.679791247571938</v>
      </c>
      <c r="BD197" s="46">
        <f t="shared" si="150"/>
        <v>854.38534006482485</v>
      </c>
      <c r="BE197" s="41">
        <v>5</v>
      </c>
      <c r="BF197" s="41">
        <v>1</v>
      </c>
      <c r="BH197" s="42">
        <f t="shared" si="217"/>
        <v>3.0680984116650111E-2</v>
      </c>
      <c r="BI197" s="42">
        <f t="shared" si="214"/>
        <v>0.15340492058325056</v>
      </c>
      <c r="BJ197" s="42">
        <f t="shared" si="211"/>
        <v>39.100000000000009</v>
      </c>
      <c r="BK197" s="42">
        <f t="shared" si="212"/>
        <v>7.6608184143222529</v>
      </c>
      <c r="BL197" s="46">
        <f t="shared" si="215"/>
        <v>254.88100284750007</v>
      </c>
    </row>
    <row r="198" spans="1:64">
      <c r="A198" s="52">
        <v>8.7050000000000001</v>
      </c>
      <c r="B198" s="39">
        <f t="shared" si="126"/>
        <v>1.96</v>
      </c>
      <c r="C198" s="39">
        <f t="shared" si="116"/>
        <v>1.96</v>
      </c>
      <c r="D198" s="39">
        <f t="shared" si="117"/>
        <v>33.441127999999999</v>
      </c>
      <c r="E198" s="40">
        <f t="shared" si="118"/>
        <v>362703572709.30817</v>
      </c>
      <c r="F198" s="41">
        <f t="shared" si="127"/>
        <v>38.40000000000002</v>
      </c>
      <c r="G198" s="41">
        <v>192</v>
      </c>
      <c r="H198" s="48">
        <f t="shared" si="119"/>
        <v>192</v>
      </c>
      <c r="I198" s="41">
        <v>1</v>
      </c>
      <c r="K198" s="42">
        <f t="shared" si="120"/>
        <v>23935671.631872006</v>
      </c>
      <c r="L198" s="42">
        <f t="shared" si="128"/>
        <v>4595648953.3194256</v>
      </c>
      <c r="M198" s="42">
        <f t="shared" si="121"/>
        <v>3627035727093.0815</v>
      </c>
      <c r="N198" s="42">
        <f t="shared" si="129"/>
        <v>23.600655656227001</v>
      </c>
      <c r="O198" s="46">
        <f t="shared" si="122"/>
        <v>789.23254668381117</v>
      </c>
      <c r="P198" s="41">
        <v>178</v>
      </c>
      <c r="Q198" s="41">
        <v>1</v>
      </c>
      <c r="S198" s="42">
        <f t="shared" si="155"/>
        <v>6784697.3251342066</v>
      </c>
      <c r="T198" s="42">
        <f t="shared" si="151"/>
        <v>1207676123.8738887</v>
      </c>
      <c r="U198" s="42">
        <f t="shared" si="146"/>
        <v>1020760643440.687</v>
      </c>
      <c r="W198" s="42">
        <f t="shared" si="130"/>
        <v>25.275078818280068</v>
      </c>
      <c r="X198" s="46">
        <f t="shared" si="152"/>
        <v>845.22714597219249</v>
      </c>
      <c r="Y198" s="41">
        <v>156</v>
      </c>
      <c r="Z198" s="41">
        <v>1</v>
      </c>
      <c r="AB198" s="42">
        <f t="shared" si="187"/>
        <v>223601.81739591598</v>
      </c>
      <c r="AC198" s="42">
        <f t="shared" si="184"/>
        <v>34881883.513762891</v>
      </c>
      <c r="AD198" s="42">
        <f t="shared" si="181"/>
        <v>48349494303.276894</v>
      </c>
      <c r="AE198" s="42">
        <f t="shared" si="147"/>
        <v>41.448716854373636</v>
      </c>
      <c r="AF198" s="46">
        <f t="shared" si="185"/>
        <v>1386.0918457628661</v>
      </c>
      <c r="AG198" s="41">
        <v>128</v>
      </c>
      <c r="AH198" s="41">
        <v>1</v>
      </c>
      <c r="AJ198" s="42">
        <f t="shared" ref="AJ198" si="220">AJ197*AH198</f>
        <v>24110.415273358973</v>
      </c>
      <c r="AK198" s="42">
        <f t="shared" si="195"/>
        <v>3086133.1549899485</v>
      </c>
      <c r="AL198" s="42">
        <f t="shared" si="124"/>
        <v>996836565.86004257</v>
      </c>
      <c r="AM198" s="42">
        <f t="shared" si="183"/>
        <v>9.6589158377292108</v>
      </c>
      <c r="AN198" s="46">
        <f t="shared" si="196"/>
        <v>323.00504087072977</v>
      </c>
      <c r="AO198" s="41">
        <v>98</v>
      </c>
      <c r="AP198" s="41">
        <v>1</v>
      </c>
      <c r="AR198" s="42">
        <f t="shared" si="177"/>
        <v>95.025833855283395</v>
      </c>
      <c r="AS198" s="42">
        <f t="shared" si="174"/>
        <v>9312.531717817772</v>
      </c>
      <c r="AT198" s="42">
        <f t="shared" si="171"/>
        <v>15575571.341563134</v>
      </c>
      <c r="AU198" s="42">
        <f t="shared" si="125"/>
        <v>50.014427653975552</v>
      </c>
      <c r="AV198" s="46">
        <f t="shared" si="175"/>
        <v>1672.538877023336</v>
      </c>
      <c r="AW198" s="41">
        <v>51</v>
      </c>
      <c r="AX198" s="41">
        <v>1</v>
      </c>
      <c r="AZ198" s="42">
        <f t="shared" si="154"/>
        <v>0.46862227290747166</v>
      </c>
      <c r="BA198" s="42">
        <f t="shared" si="149"/>
        <v>23.899735918281056</v>
      </c>
      <c r="BB198" s="42">
        <f t="shared" si="144"/>
        <v>23054.835464132571</v>
      </c>
      <c r="BC198" s="42">
        <f t="shared" si="172"/>
        <v>28.846159912556221</v>
      </c>
      <c r="BD198" s="46">
        <f t="shared" si="150"/>
        <v>964.64812594426132</v>
      </c>
      <c r="BE198" s="41">
        <v>6</v>
      </c>
      <c r="BF198" s="41">
        <v>1</v>
      </c>
      <c r="BH198" s="42">
        <f t="shared" si="217"/>
        <v>3.0680984116650111E-2</v>
      </c>
      <c r="BI198" s="42">
        <f t="shared" si="214"/>
        <v>0.18408590469990066</v>
      </c>
      <c r="BJ198" s="42">
        <f t="shared" si="211"/>
        <v>45.028975515883786</v>
      </c>
      <c r="BK198" s="42">
        <f t="shared" si="212"/>
        <v>7.3146005072088016</v>
      </c>
      <c r="BL198" s="46">
        <f t="shared" si="215"/>
        <v>244.60849183043445</v>
      </c>
    </row>
    <row r="199" spans="1:64">
      <c r="A199" s="52">
        <v>8.7050000000000001</v>
      </c>
      <c r="B199" s="39">
        <f t="shared" si="126"/>
        <v>1.9649999999999999</v>
      </c>
      <c r="C199" s="39">
        <f t="shared" ref="C199:C262" si="221">(100%+G199*0.5%)</f>
        <v>1.9649999999999999</v>
      </c>
      <c r="D199" s="39">
        <f t="shared" ref="D199:D262" si="222">A199*B199*C199*1</f>
        <v>33.611963625000001</v>
      </c>
      <c r="E199" s="40">
        <f t="shared" ref="E199:E262" si="223">POWER($F$1,G199)</f>
        <v>416636997322.7298</v>
      </c>
      <c r="F199" s="41">
        <f t="shared" si="127"/>
        <v>38.600000000000016</v>
      </c>
      <c r="G199" s="41">
        <v>193</v>
      </c>
      <c r="H199" s="48">
        <f t="shared" ref="H199:H262" si="224">I$4*G199</f>
        <v>193</v>
      </c>
      <c r="I199" s="41">
        <v>1</v>
      </c>
      <c r="K199" s="42">
        <f t="shared" ref="K199:K262" si="225">I199*K198</f>
        <v>23935671.631872006</v>
      </c>
      <c r="L199" s="42">
        <f t="shared" si="128"/>
        <v>4619584624.9512968</v>
      </c>
      <c r="M199" s="42">
        <f t="shared" ref="M199:M262" si="226">O$4*POWER($F$1,G199)</f>
        <v>4166369973227.2979</v>
      </c>
      <c r="N199" s="42">
        <f t="shared" si="129"/>
        <v>26.83249273893632</v>
      </c>
      <c r="O199" s="46">
        <f t="shared" ref="O199:O262" si="227">M199/(H199*I199*K198)</f>
        <v>901.89276990920428</v>
      </c>
      <c r="P199" s="41">
        <v>179</v>
      </c>
      <c r="Q199" s="41">
        <v>1</v>
      </c>
      <c r="S199" s="42">
        <f t="shared" si="155"/>
        <v>6784697.3251342066</v>
      </c>
      <c r="T199" s="42">
        <f t="shared" si="151"/>
        <v>1214460821.199023</v>
      </c>
      <c r="U199" s="42">
        <f t="shared" si="146"/>
        <v>1175537260925.1292</v>
      </c>
      <c r="W199" s="42">
        <f t="shared" si="130"/>
        <v>28.797779740163062</v>
      </c>
      <c r="X199" s="46">
        <f t="shared" si="152"/>
        <v>967.94992510712279</v>
      </c>
      <c r="Y199" s="41">
        <v>157</v>
      </c>
      <c r="Z199" s="41">
        <v>1</v>
      </c>
      <c r="AB199" s="42">
        <f t="shared" si="187"/>
        <v>223601.81739591598</v>
      </c>
      <c r="AC199" s="42">
        <f t="shared" si="184"/>
        <v>35105485.331158809</v>
      </c>
      <c r="AD199" s="42">
        <f t="shared" si="181"/>
        <v>55680665654.202248</v>
      </c>
      <c r="AE199" s="42">
        <f t="shared" si="147"/>
        <v>47.188432602139457</v>
      </c>
      <c r="AF199" s="46">
        <f t="shared" si="185"/>
        <v>1586.0958801438755</v>
      </c>
      <c r="AG199" s="41">
        <v>129</v>
      </c>
      <c r="AH199" s="41">
        <v>1</v>
      </c>
      <c r="AJ199" s="42">
        <f t="shared" ref="AJ199" si="228">AJ198*AH199</f>
        <v>24110.415273358973</v>
      </c>
      <c r="AK199" s="42">
        <f t="shared" si="195"/>
        <v>3110243.5702633075</v>
      </c>
      <c r="AL199" s="42">
        <f t="shared" ref="AL199:AL262" si="229">(10+$G199/20)*POWER($F$1,AG199)</f>
        <v>1147985606.3721926</v>
      </c>
      <c r="AM199" s="42">
        <f t="shared" si="183"/>
        <v>10.98115842163986</v>
      </c>
      <c r="AN199" s="46">
        <f t="shared" si="196"/>
        <v>369.09829742852139</v>
      </c>
      <c r="AO199" s="41">
        <v>99</v>
      </c>
      <c r="AP199" s="41">
        <v>1</v>
      </c>
      <c r="AR199" s="42">
        <f t="shared" si="177"/>
        <v>95.025833855283395</v>
      </c>
      <c r="AS199" s="42">
        <f t="shared" si="174"/>
        <v>9407.5575516730569</v>
      </c>
      <c r="AT199" s="42">
        <f t="shared" si="171"/>
        <v>17937275.099565472</v>
      </c>
      <c r="AU199" s="42">
        <f t="shared" ref="AU199:AU262" si="230">AV199/$D199</f>
        <v>56.72646232056875</v>
      </c>
      <c r="AV199" s="46">
        <f t="shared" si="175"/>
        <v>1906.68778809389</v>
      </c>
      <c r="AW199" s="41">
        <v>52</v>
      </c>
      <c r="AX199" s="41">
        <v>1</v>
      </c>
      <c r="AZ199" s="42">
        <f t="shared" si="154"/>
        <v>0.46862227290747166</v>
      </c>
      <c r="BA199" s="42">
        <f t="shared" si="149"/>
        <v>24.368358191188527</v>
      </c>
      <c r="BB199" s="42">
        <f t="shared" si="144"/>
        <v>26550.61037740796</v>
      </c>
      <c r="BC199" s="42">
        <f t="shared" si="172"/>
        <v>32.415621672498467</v>
      </c>
      <c r="BD199" s="46">
        <f t="shared" si="150"/>
        <v>1089.5526965377801</v>
      </c>
      <c r="BE199" s="41">
        <v>7</v>
      </c>
      <c r="BF199" s="41">
        <v>1</v>
      </c>
      <c r="BH199" s="42">
        <f t="shared" si="217"/>
        <v>3.0680984116650111E-2</v>
      </c>
      <c r="BI199" s="42">
        <f t="shared" si="214"/>
        <v>0.21476688881655079</v>
      </c>
      <c r="BJ199" s="42">
        <f t="shared" si="211"/>
        <v>51.856660893374766</v>
      </c>
      <c r="BK199" s="42">
        <f t="shared" si="212"/>
        <v>7.1836197851161643</v>
      </c>
      <c r="BL199" s="46">
        <f t="shared" si="215"/>
        <v>241.45556691315485</v>
      </c>
    </row>
    <row r="200" spans="1:64">
      <c r="A200" s="52">
        <v>8.7050000000000001</v>
      </c>
      <c r="B200" s="39">
        <f t="shared" ref="B200:B263" si="231">(100%+G200*0.5%)</f>
        <v>1.97</v>
      </c>
      <c r="C200" s="39">
        <f t="shared" si="221"/>
        <v>1.97</v>
      </c>
      <c r="D200" s="39">
        <f t="shared" si="222"/>
        <v>33.783234499999999</v>
      </c>
      <c r="E200" s="40">
        <f t="shared" si="223"/>
        <v>478590233455.52386</v>
      </c>
      <c r="F200" s="41">
        <f t="shared" ref="F200:F263" si="232">LOG(E200,2)</f>
        <v>38.800000000000018</v>
      </c>
      <c r="G200" s="41">
        <v>194</v>
      </c>
      <c r="H200" s="48">
        <f t="shared" si="224"/>
        <v>194</v>
      </c>
      <c r="I200" s="41">
        <v>1</v>
      </c>
      <c r="K200" s="42">
        <f t="shared" si="225"/>
        <v>23935671.631872006</v>
      </c>
      <c r="L200" s="42">
        <f t="shared" ref="L200:L263" si="233">H200*K200</f>
        <v>4643520296.583169</v>
      </c>
      <c r="M200" s="42">
        <f t="shared" si="226"/>
        <v>4785902334555.2383</v>
      </c>
      <c r="N200" s="42">
        <f t="shared" ref="N200:N263" si="234">O200/$D200</f>
        <v>30.508106642751152</v>
      </c>
      <c r="O200" s="46">
        <f t="shared" si="227"/>
        <v>1030.6625208630699</v>
      </c>
      <c r="P200" s="49">
        <v>180</v>
      </c>
      <c r="Q200" s="41">
        <v>16</v>
      </c>
      <c r="S200" s="42">
        <f t="shared" si="155"/>
        <v>108555157.20214731</v>
      </c>
      <c r="T200" s="42">
        <f t="shared" si="151"/>
        <v>19539928296.386517</v>
      </c>
      <c r="U200" s="42">
        <f t="shared" si="146"/>
        <v>1353773691699.2161</v>
      </c>
      <c r="W200" s="42">
        <f t="shared" ref="W200:W263" si="235">X200/$D200</f>
        <v>2.0507932370497515</v>
      </c>
      <c r="X200" s="46">
        <f t="shared" si="152"/>
        <v>69.282428838265844</v>
      </c>
      <c r="Y200" s="41">
        <v>158</v>
      </c>
      <c r="Z200" s="41">
        <v>1</v>
      </c>
      <c r="AB200" s="42">
        <f t="shared" si="187"/>
        <v>223601.81739591598</v>
      </c>
      <c r="AC200" s="42">
        <f t="shared" si="184"/>
        <v>35329087.148554727</v>
      </c>
      <c r="AD200" s="42">
        <f t="shared" si="181"/>
        <v>64123037869.20121</v>
      </c>
      <c r="AE200" s="42">
        <f t="shared" si="147"/>
        <v>53.725497444440499</v>
      </c>
      <c r="AF200" s="46">
        <f t="shared" si="185"/>
        <v>1815.0210787946842</v>
      </c>
      <c r="AG200" s="49">
        <v>130</v>
      </c>
      <c r="AH200" s="41">
        <v>1</v>
      </c>
      <c r="AJ200" s="42">
        <f t="shared" ref="AJ200" si="236">AJ199*AH200</f>
        <v>24110.415273358973</v>
      </c>
      <c r="AK200" s="42">
        <f t="shared" si="195"/>
        <v>3134353.9855366666</v>
      </c>
      <c r="AL200" s="42">
        <f t="shared" si="229"/>
        <v>1322044620.8000114</v>
      </c>
      <c r="AM200" s="42">
        <f t="shared" si="183"/>
        <v>12.48523849393913</v>
      </c>
      <c r="AN200" s="46">
        <f t="shared" si="196"/>
        <v>421.79173982917246</v>
      </c>
      <c r="AO200" s="49">
        <v>100</v>
      </c>
      <c r="AP200" s="41">
        <f>POWER(($B200+0.1)/$B200,2)*POWER(1.1,2)</f>
        <v>1.3359604730861399</v>
      </c>
      <c r="AQ200" s="41" t="s">
        <v>91</v>
      </c>
      <c r="AR200" s="42">
        <f t="shared" si="177"/>
        <v>126.95075795270932</v>
      </c>
      <c r="AS200" s="42">
        <f t="shared" si="174"/>
        <v>12695.075795270932</v>
      </c>
      <c r="AT200" s="42">
        <f t="shared" si="171"/>
        <v>20656947.200000137</v>
      </c>
      <c r="AU200" s="42">
        <f t="shared" si="230"/>
        <v>48.164783614899001</v>
      </c>
      <c r="AV200" s="46">
        <f t="shared" si="175"/>
        <v>1627.1621795038907</v>
      </c>
      <c r="AW200" s="41">
        <v>53</v>
      </c>
      <c r="AX200" s="41">
        <v>1</v>
      </c>
      <c r="AZ200" s="42">
        <f t="shared" si="154"/>
        <v>0.46862227290747166</v>
      </c>
      <c r="BA200" s="42">
        <f t="shared" si="149"/>
        <v>24.836980464095998</v>
      </c>
      <c r="BB200" s="42">
        <f t="shared" si="144"/>
        <v>30576.247152901062</v>
      </c>
      <c r="BC200" s="42">
        <f t="shared" si="172"/>
        <v>36.440485686771247</v>
      </c>
      <c r="BD200" s="46">
        <f t="shared" si="150"/>
        <v>1231.0774732500865</v>
      </c>
      <c r="BE200" s="41">
        <v>8</v>
      </c>
      <c r="BF200" s="41">
        <v>1</v>
      </c>
      <c r="BH200" s="42">
        <f t="shared" si="217"/>
        <v>3.0680984116650111E-2</v>
      </c>
      <c r="BI200" s="42">
        <f t="shared" si="214"/>
        <v>0.24544787293320089</v>
      </c>
      <c r="BJ200" s="42">
        <f t="shared" si="211"/>
        <v>59.719232720509716</v>
      </c>
      <c r="BK200" s="42">
        <f t="shared" si="212"/>
        <v>7.2020099761959377</v>
      </c>
      <c r="BL200" s="46">
        <f t="shared" si="215"/>
        <v>243.30719189716677</v>
      </c>
    </row>
    <row r="201" spans="1:64">
      <c r="A201" s="52">
        <v>8.7050000000000001</v>
      </c>
      <c r="B201" s="39">
        <f t="shared" si="231"/>
        <v>1.9750000000000001</v>
      </c>
      <c r="C201" s="39">
        <f t="shared" si="221"/>
        <v>1.9750000000000001</v>
      </c>
      <c r="D201" s="39">
        <f t="shared" si="222"/>
        <v>33.954940625000006</v>
      </c>
      <c r="E201" s="40">
        <f t="shared" si="223"/>
        <v>549755813888.0072</v>
      </c>
      <c r="F201" s="41">
        <f t="shared" si="232"/>
        <v>39.000000000000021</v>
      </c>
      <c r="G201" s="41">
        <v>195</v>
      </c>
      <c r="H201" s="48">
        <f t="shared" si="224"/>
        <v>195</v>
      </c>
      <c r="I201" s="41">
        <v>1</v>
      </c>
      <c r="K201" s="42">
        <f t="shared" si="225"/>
        <v>23935671.631872006</v>
      </c>
      <c r="L201" s="42">
        <f t="shared" si="233"/>
        <v>4667455968.2150412</v>
      </c>
      <c r="M201" s="42">
        <f t="shared" si="226"/>
        <v>5497558138880.0723</v>
      </c>
      <c r="N201" s="42">
        <f t="shared" si="234"/>
        <v>34.688588294413407</v>
      </c>
      <c r="O201" s="46">
        <f t="shared" si="227"/>
        <v>1177.8489559018774</v>
      </c>
      <c r="P201" s="41">
        <v>181</v>
      </c>
      <c r="Q201" s="41">
        <v>1</v>
      </c>
      <c r="S201" s="42">
        <f t="shared" si="155"/>
        <v>108555157.20214731</v>
      </c>
      <c r="T201" s="42">
        <f t="shared" si="151"/>
        <v>19648483453.588661</v>
      </c>
      <c r="U201" s="42">
        <f t="shared" si="146"/>
        <v>1559024510187.2981</v>
      </c>
      <c r="W201" s="42">
        <f t="shared" si="235"/>
        <v>2.336796708036613</v>
      </c>
      <c r="X201" s="46">
        <f t="shared" si="152"/>
        <v>79.345793474078675</v>
      </c>
      <c r="Y201" s="41">
        <v>159</v>
      </c>
      <c r="Z201" s="41">
        <v>1</v>
      </c>
      <c r="AB201" s="42">
        <f t="shared" si="187"/>
        <v>223601.81739591598</v>
      </c>
      <c r="AC201" s="42">
        <f t="shared" si="184"/>
        <v>35552688.965950638</v>
      </c>
      <c r="AD201" s="42">
        <f t="shared" si="181"/>
        <v>73844977427.707596</v>
      </c>
      <c r="AE201" s="42">
        <f t="shared" si="147"/>
        <v>61.170993386454171</v>
      </c>
      <c r="AF201" s="46">
        <f t="shared" si="185"/>
        <v>2077.0574484093195</v>
      </c>
      <c r="AG201" s="41">
        <v>131</v>
      </c>
      <c r="AH201" s="41">
        <v>1</v>
      </c>
      <c r="AJ201" s="42">
        <f t="shared" ref="AJ201" si="237">AJ200*AH201</f>
        <v>24110.415273358973</v>
      </c>
      <c r="AK201" s="42">
        <f t="shared" si="195"/>
        <v>3158464.4008100256</v>
      </c>
      <c r="AL201" s="42">
        <f t="shared" si="229"/>
        <v>1522484873.2297783</v>
      </c>
      <c r="AM201" s="42">
        <f t="shared" si="183"/>
        <v>14.196262613754985</v>
      </c>
      <c r="AN201" s="46">
        <f t="shared" si="196"/>
        <v>482.03325414695792</v>
      </c>
      <c r="AO201" s="41">
        <v>101</v>
      </c>
      <c r="AP201" s="41">
        <v>8</v>
      </c>
      <c r="AR201" s="42">
        <f t="shared" si="177"/>
        <v>1015.6060636216746</v>
      </c>
      <c r="AS201" s="42">
        <f t="shared" si="174"/>
        <v>102576.21242578914</v>
      </c>
      <c r="AT201" s="42">
        <f t="shared" si="171"/>
        <v>23788826.144215234</v>
      </c>
      <c r="AU201" s="42">
        <f t="shared" si="230"/>
        <v>6.8300420593575977</v>
      </c>
      <c r="AV201" s="46">
        <f t="shared" si="175"/>
        <v>231.91367259173998</v>
      </c>
      <c r="AW201" s="41">
        <v>54</v>
      </c>
      <c r="AX201" s="41">
        <v>1</v>
      </c>
      <c r="AZ201" s="42">
        <f t="shared" si="154"/>
        <v>0.46862227290747166</v>
      </c>
      <c r="BA201" s="42">
        <f t="shared" si="149"/>
        <v>25.305602737003468</v>
      </c>
      <c r="BB201" s="42">
        <f t="shared" si="144"/>
        <v>35212.029184201747</v>
      </c>
      <c r="BC201" s="42">
        <f t="shared" si="172"/>
        <v>40.97994694672829</v>
      </c>
      <c r="BD201" s="46">
        <f t="shared" si="150"/>
        <v>1391.4716653918094</v>
      </c>
      <c r="BE201" s="41">
        <v>9</v>
      </c>
      <c r="BF201" s="41">
        <v>1</v>
      </c>
      <c r="BH201" s="42">
        <f t="shared" si="217"/>
        <v>3.0680984116650111E-2</v>
      </c>
      <c r="BI201" s="42">
        <f t="shared" si="214"/>
        <v>0.27612885704985102</v>
      </c>
      <c r="BJ201" s="42">
        <f t="shared" si="211"/>
        <v>68.773494500393852</v>
      </c>
      <c r="BK201" s="42">
        <f t="shared" si="212"/>
        <v>7.3351047715497764</v>
      </c>
      <c r="BL201" s="46">
        <f t="shared" si="215"/>
        <v>249.0630469961269</v>
      </c>
    </row>
    <row r="202" spans="1:64">
      <c r="A202" s="52">
        <v>8.7050000000000001</v>
      </c>
      <c r="B202" s="39">
        <f t="shared" si="231"/>
        <v>1.98</v>
      </c>
      <c r="C202" s="39">
        <f t="shared" si="221"/>
        <v>1.98</v>
      </c>
      <c r="D202" s="39">
        <f t="shared" si="222"/>
        <v>34.127082000000001</v>
      </c>
      <c r="E202" s="40">
        <f t="shared" si="223"/>
        <v>631503599063.21008</v>
      </c>
      <c r="F202" s="41">
        <f t="shared" si="232"/>
        <v>39.200000000000024</v>
      </c>
      <c r="G202" s="41">
        <v>196</v>
      </c>
      <c r="H202" s="48">
        <f t="shared" si="224"/>
        <v>196</v>
      </c>
      <c r="I202" s="41">
        <v>1</v>
      </c>
      <c r="K202" s="42">
        <f t="shared" si="225"/>
        <v>23935671.631872006</v>
      </c>
      <c r="L202" s="42">
        <f t="shared" si="233"/>
        <v>4691391639.8469133</v>
      </c>
      <c r="M202" s="42">
        <f t="shared" si="226"/>
        <v>6315035990632.1006</v>
      </c>
      <c r="N202" s="42">
        <f t="shared" si="234"/>
        <v>39.443458182645962</v>
      </c>
      <c r="O202" s="46">
        <f t="shared" si="227"/>
        <v>1346.0901317627297</v>
      </c>
      <c r="P202" s="41">
        <v>182</v>
      </c>
      <c r="Q202" s="41">
        <v>1</v>
      </c>
      <c r="S202" s="42">
        <f t="shared" si="155"/>
        <v>108555157.20214731</v>
      </c>
      <c r="T202" s="42">
        <f t="shared" si="151"/>
        <v>19757038610.79081</v>
      </c>
      <c r="U202" s="42">
        <f t="shared" si="146"/>
        <v>1795382684911.074</v>
      </c>
      <c r="W202" s="42">
        <f t="shared" si="235"/>
        <v>2.6627845466053937</v>
      </c>
      <c r="X202" s="46">
        <f t="shared" si="152"/>
        <v>90.873066570335098</v>
      </c>
      <c r="Y202" s="49">
        <v>160</v>
      </c>
      <c r="Z202" s="41">
        <v>12</v>
      </c>
      <c r="AB202" s="42">
        <f t="shared" si="187"/>
        <v>2683221.8087509917</v>
      </c>
      <c r="AC202" s="42">
        <f t="shared" si="184"/>
        <v>429315489.40015864</v>
      </c>
      <c r="AD202" s="42">
        <f t="shared" si="181"/>
        <v>85040352460.800903</v>
      </c>
      <c r="AE202" s="42">
        <f t="shared" si="147"/>
        <v>5.8042931373960975</v>
      </c>
      <c r="AF202" s="46">
        <f t="shared" si="185"/>
        <v>198.08358785195389</v>
      </c>
      <c r="AG202" s="41">
        <v>132</v>
      </c>
      <c r="AH202" s="41">
        <v>1</v>
      </c>
      <c r="AJ202" s="42">
        <f t="shared" ref="AJ202" si="238">AJ201*AH202</f>
        <v>24110.415273358973</v>
      </c>
      <c r="AK202" s="42">
        <f t="shared" si="195"/>
        <v>3182574.8160833842</v>
      </c>
      <c r="AL202" s="42">
        <f t="shared" si="229"/>
        <v>1753303403.2334652</v>
      </c>
      <c r="AM202" s="42">
        <f t="shared" si="183"/>
        <v>16.142816050733217</v>
      </c>
      <c r="AN202" s="46">
        <f t="shared" si="196"/>
        <v>550.90720707428864</v>
      </c>
      <c r="AO202" s="41">
        <v>102</v>
      </c>
      <c r="AP202" s="41">
        <v>1</v>
      </c>
      <c r="AR202" s="42">
        <f t="shared" si="177"/>
        <v>1015.6060636216746</v>
      </c>
      <c r="AS202" s="42">
        <f t="shared" si="174"/>
        <v>103591.81848941081</v>
      </c>
      <c r="AT202" s="42">
        <f t="shared" si="171"/>
        <v>27395365.67552283</v>
      </c>
      <c r="AU202" s="42">
        <f t="shared" si="230"/>
        <v>7.749121831738468</v>
      </c>
      <c r="AV202" s="46">
        <f t="shared" si="175"/>
        <v>264.45491617972891</v>
      </c>
      <c r="AW202" s="41">
        <v>55</v>
      </c>
      <c r="AX202" s="41">
        <v>1</v>
      </c>
      <c r="AZ202" s="42">
        <f t="shared" si="154"/>
        <v>0.46862227290747166</v>
      </c>
      <c r="BA202" s="42">
        <f t="shared" si="149"/>
        <v>25.774225009910943</v>
      </c>
      <c r="BB202" s="42">
        <f t="shared" si="144"/>
        <v>40550.400000000154</v>
      </c>
      <c r="BC202" s="42">
        <f t="shared" si="172"/>
        <v>46.10100265289546</v>
      </c>
      <c r="BD202" s="46">
        <f t="shared" si="150"/>
        <v>1573.292697817581</v>
      </c>
      <c r="BE202" s="49">
        <v>10</v>
      </c>
      <c r="BF202" s="41">
        <v>1</v>
      </c>
      <c r="BH202" s="42">
        <f t="shared" si="217"/>
        <v>3.0680984116650111E-2</v>
      </c>
      <c r="BI202" s="42">
        <f t="shared" si="214"/>
        <v>0.30680984116650112</v>
      </c>
      <c r="BJ202" s="42">
        <f t="shared" si="211"/>
        <v>79.20000000000006</v>
      </c>
      <c r="BK202" s="42">
        <f t="shared" si="212"/>
        <v>7.5640909090909156</v>
      </c>
      <c r="BL202" s="46">
        <f t="shared" si="215"/>
        <v>258.14035071000023</v>
      </c>
    </row>
    <row r="203" spans="1:64">
      <c r="A203" s="52">
        <v>8.7050000000000001</v>
      </c>
      <c r="B203" s="39">
        <f t="shared" si="231"/>
        <v>1.9849999999999999</v>
      </c>
      <c r="C203" s="39">
        <f t="shared" si="221"/>
        <v>1.9849999999999999</v>
      </c>
      <c r="D203" s="39">
        <f t="shared" si="222"/>
        <v>34.299658624999999</v>
      </c>
      <c r="E203" s="40">
        <f t="shared" si="223"/>
        <v>725407145418.61646</v>
      </c>
      <c r="F203" s="41">
        <f t="shared" si="232"/>
        <v>39.40000000000002</v>
      </c>
      <c r="G203" s="41">
        <v>197</v>
      </c>
      <c r="H203" s="48">
        <f t="shared" si="224"/>
        <v>197</v>
      </c>
      <c r="I203" s="41">
        <v>1</v>
      </c>
      <c r="K203" s="42">
        <f t="shared" si="225"/>
        <v>23935671.631872006</v>
      </c>
      <c r="L203" s="42">
        <f t="shared" si="233"/>
        <v>4715327311.4787855</v>
      </c>
      <c r="M203" s="42">
        <f t="shared" si="226"/>
        <v>7254071454186.1641</v>
      </c>
      <c r="N203" s="42">
        <f t="shared" si="234"/>
        <v>44.851832036159493</v>
      </c>
      <c r="O203" s="46">
        <f t="shared" si="227"/>
        <v>1538.4025275461092</v>
      </c>
      <c r="P203" s="41">
        <v>183</v>
      </c>
      <c r="Q203" s="41">
        <v>1</v>
      </c>
      <c r="S203" s="42">
        <f t="shared" si="155"/>
        <v>108555157.20214731</v>
      </c>
      <c r="T203" s="42">
        <f t="shared" si="151"/>
        <v>19865593767.992958</v>
      </c>
      <c r="U203" s="42">
        <f t="shared" si="146"/>
        <v>2067561099214.0457</v>
      </c>
      <c r="W203" s="42">
        <f t="shared" si="235"/>
        <v>3.0343592992944193</v>
      </c>
      <c r="X203" s="46">
        <f t="shared" si="152"/>
        <v>104.07748811139278</v>
      </c>
      <c r="Y203" s="41">
        <v>161</v>
      </c>
      <c r="Z203" s="41">
        <v>1</v>
      </c>
      <c r="AB203" s="42">
        <f t="shared" si="187"/>
        <v>2683221.8087509917</v>
      </c>
      <c r="AC203" s="42">
        <f t="shared" si="184"/>
        <v>431998711.20890969</v>
      </c>
      <c r="AD203" s="42">
        <f t="shared" si="181"/>
        <v>97932394073.474152</v>
      </c>
      <c r="AE203" s="42">
        <f t="shared" si="147"/>
        <v>6.6092795684994012</v>
      </c>
      <c r="AF203" s="46">
        <f t="shared" si="185"/>
        <v>226.69603295671675</v>
      </c>
      <c r="AG203" s="41">
        <v>133</v>
      </c>
      <c r="AH203" s="41">
        <v>1</v>
      </c>
      <c r="AJ203" s="42">
        <f t="shared" ref="AJ203" si="239">AJ202*AH203</f>
        <v>24110.415273358973</v>
      </c>
      <c r="AK203" s="42">
        <f t="shared" si="195"/>
        <v>3206685.2313567433</v>
      </c>
      <c r="AL203" s="42">
        <f t="shared" si="229"/>
        <v>2019102635.9512093</v>
      </c>
      <c r="AM203" s="42">
        <f t="shared" si="183"/>
        <v>18.357446301164792</v>
      </c>
      <c r="AN203" s="46">
        <f t="shared" si="196"/>
        <v>629.65414135672131</v>
      </c>
      <c r="AO203" s="41">
        <v>103</v>
      </c>
      <c r="AP203" s="41">
        <v>1</v>
      </c>
      <c r="AR203" s="42">
        <f t="shared" si="177"/>
        <v>1015.6060636216746</v>
      </c>
      <c r="AS203" s="42">
        <f t="shared" si="174"/>
        <v>104607.42455303248</v>
      </c>
      <c r="AT203" s="42">
        <f t="shared" si="171"/>
        <v>31548478.686737586</v>
      </c>
      <c r="AU203" s="42">
        <f t="shared" si="230"/>
        <v>8.7927781224204171</v>
      </c>
      <c r="AV203" s="46">
        <f t="shared" si="175"/>
        <v>301.58928796438875</v>
      </c>
      <c r="AW203" s="41">
        <v>56</v>
      </c>
      <c r="AX203" s="41">
        <v>1</v>
      </c>
      <c r="AZ203" s="42">
        <f t="shared" si="154"/>
        <v>0.46862227290747166</v>
      </c>
      <c r="BA203" s="42">
        <f t="shared" si="149"/>
        <v>26.242847282818413</v>
      </c>
      <c r="BB203" s="42">
        <f t="shared" si="144"/>
        <v>46697.80448602364</v>
      </c>
      <c r="BC203" s="42">
        <f t="shared" si="172"/>
        <v>51.879491631146472</v>
      </c>
      <c r="BD203" s="46">
        <f t="shared" si="150"/>
        <v>1779.4488525868683</v>
      </c>
      <c r="BE203" s="41">
        <v>11</v>
      </c>
      <c r="BF203" s="41">
        <v>1</v>
      </c>
      <c r="BH203" s="42">
        <f t="shared" si="217"/>
        <v>3.0680984116650111E-2</v>
      </c>
      <c r="BI203" s="42">
        <f t="shared" si="214"/>
        <v>0.33749082528315122</v>
      </c>
      <c r="BJ203" s="42">
        <f t="shared" si="211"/>
        <v>91.206649386764653</v>
      </c>
      <c r="BK203" s="42">
        <f t="shared" si="212"/>
        <v>7.8790659001397341</v>
      </c>
      <c r="BL203" s="46">
        <f t="shared" si="215"/>
        <v>270.24927065867121</v>
      </c>
    </row>
    <row r="204" spans="1:64">
      <c r="A204" s="52">
        <v>8.7050000000000001</v>
      </c>
      <c r="B204" s="39">
        <f t="shared" si="231"/>
        <v>1.99</v>
      </c>
      <c r="C204" s="39">
        <f t="shared" si="221"/>
        <v>1.99</v>
      </c>
      <c r="D204" s="39">
        <f t="shared" si="222"/>
        <v>34.4726705</v>
      </c>
      <c r="E204" s="40">
        <f t="shared" si="223"/>
        <v>833273994645.45984</v>
      </c>
      <c r="F204" s="41">
        <f t="shared" si="232"/>
        <v>39.600000000000023</v>
      </c>
      <c r="G204" s="41">
        <v>198</v>
      </c>
      <c r="H204" s="48">
        <f t="shared" si="224"/>
        <v>198</v>
      </c>
      <c r="I204" s="41">
        <v>1</v>
      </c>
      <c r="K204" s="42">
        <f t="shared" si="225"/>
        <v>23935671.631872006</v>
      </c>
      <c r="L204" s="42">
        <f t="shared" si="233"/>
        <v>4739262983.1106567</v>
      </c>
      <c r="M204" s="42">
        <f t="shared" si="226"/>
        <v>8332739946454.5986</v>
      </c>
      <c r="N204" s="42">
        <f t="shared" si="234"/>
        <v>51.003748024801411</v>
      </c>
      <c r="O204" s="46">
        <f t="shared" si="227"/>
        <v>1758.2353999240049</v>
      </c>
      <c r="P204" s="41">
        <v>184</v>
      </c>
      <c r="Q204" s="41">
        <v>1</v>
      </c>
      <c r="S204" s="42">
        <f t="shared" si="155"/>
        <v>108555157.20214731</v>
      </c>
      <c r="T204" s="42">
        <f t="shared" si="151"/>
        <v>19974148925.195103</v>
      </c>
      <c r="U204" s="42">
        <f t="shared" si="146"/>
        <v>2380986411441.229</v>
      </c>
      <c r="W204" s="42">
        <f t="shared" si="235"/>
        <v>3.4579101543404036</v>
      </c>
      <c r="X204" s="46">
        <f t="shared" si="152"/>
        <v>119.20339736918088</v>
      </c>
      <c r="Y204" s="41">
        <v>162</v>
      </c>
      <c r="Z204" s="41">
        <v>1</v>
      </c>
      <c r="AB204" s="42">
        <f t="shared" si="187"/>
        <v>2683221.8087509917</v>
      </c>
      <c r="AC204" s="42">
        <f t="shared" si="184"/>
        <v>434681933.01766068</v>
      </c>
      <c r="AD204" s="42">
        <f t="shared" si="181"/>
        <v>112778142139.30028</v>
      </c>
      <c r="AE204" s="42">
        <f t="shared" si="147"/>
        <v>7.5262461483978758</v>
      </c>
      <c r="AF204" s="46">
        <f t="shared" si="185"/>
        <v>259.44980357561406</v>
      </c>
      <c r="AG204" s="41">
        <v>134</v>
      </c>
      <c r="AH204" s="41">
        <v>1</v>
      </c>
      <c r="AJ204" s="42">
        <f t="shared" ref="AJ204" si="240">AJ203*AH204</f>
        <v>24110.415273358973</v>
      </c>
      <c r="AK204" s="42">
        <f t="shared" si="195"/>
        <v>3230795.6466301023</v>
      </c>
      <c r="AL204" s="42">
        <f t="shared" si="229"/>
        <v>2325182042.4230676</v>
      </c>
      <c r="AM204" s="42">
        <f t="shared" si="183"/>
        <v>20.877213999170337</v>
      </c>
      <c r="AN204" s="46">
        <f t="shared" si="196"/>
        <v>719.69331915138628</v>
      </c>
      <c r="AO204" s="41">
        <v>104</v>
      </c>
      <c r="AP204" s="41">
        <v>1</v>
      </c>
      <c r="AR204" s="42">
        <f t="shared" si="177"/>
        <v>1015.6060636216746</v>
      </c>
      <c r="AS204" s="42">
        <f t="shared" si="174"/>
        <v>105623.03061665416</v>
      </c>
      <c r="AT204" s="42">
        <f t="shared" si="171"/>
        <v>36330969.412860356</v>
      </c>
      <c r="AU204" s="42">
        <f t="shared" si="230"/>
        <v>9.9779984814412135</v>
      </c>
      <c r="AV204" s="46">
        <f t="shared" si="175"/>
        <v>343.96825390022332</v>
      </c>
      <c r="AW204" s="41">
        <v>57</v>
      </c>
      <c r="AX204" s="41">
        <v>1</v>
      </c>
      <c r="AZ204" s="42">
        <f t="shared" si="154"/>
        <v>0.46862227290747166</v>
      </c>
      <c r="BA204" s="42">
        <f t="shared" si="149"/>
        <v>26.711469555725884</v>
      </c>
      <c r="BB204" s="42">
        <f t="shared" si="144"/>
        <v>53776.808805131674</v>
      </c>
      <c r="BC204" s="42">
        <f t="shared" si="172"/>
        <v>58.401273428473864</v>
      </c>
      <c r="BD204" s="46">
        <f t="shared" si="150"/>
        <v>2013.2478556801848</v>
      </c>
      <c r="BE204" s="41">
        <v>12</v>
      </c>
      <c r="BF204" s="41">
        <v>1</v>
      </c>
      <c r="BH204" s="42">
        <f t="shared" si="217"/>
        <v>3.0680984116650111E-2</v>
      </c>
      <c r="BI204" s="42">
        <f t="shared" si="214"/>
        <v>0.36817180939980132</v>
      </c>
      <c r="BJ204" s="42">
        <f t="shared" si="211"/>
        <v>105.03282969752246</v>
      </c>
      <c r="BK204" s="42">
        <f t="shared" si="212"/>
        <v>8.2756021896375955</v>
      </c>
      <c r="BL204" s="46">
        <f t="shared" si="215"/>
        <v>285.28210747245532</v>
      </c>
    </row>
    <row r="205" spans="1:64">
      <c r="A205" s="52">
        <v>8.7050000000000001</v>
      </c>
      <c r="B205" s="39">
        <f t="shared" si="231"/>
        <v>1.9950000000000001</v>
      </c>
      <c r="C205" s="39">
        <f t="shared" si="221"/>
        <v>1.9950000000000001</v>
      </c>
      <c r="D205" s="39">
        <f t="shared" si="222"/>
        <v>34.646117625000002</v>
      </c>
      <c r="E205" s="40">
        <f t="shared" si="223"/>
        <v>957180466911.04785</v>
      </c>
      <c r="F205" s="41">
        <f t="shared" si="232"/>
        <v>39.800000000000018</v>
      </c>
      <c r="G205" s="41">
        <v>199</v>
      </c>
      <c r="H205" s="48">
        <f t="shared" si="224"/>
        <v>199</v>
      </c>
      <c r="I205" s="41">
        <v>1</v>
      </c>
      <c r="K205" s="42">
        <f t="shared" si="225"/>
        <v>23935671.631872006</v>
      </c>
      <c r="L205" s="42">
        <f t="shared" si="233"/>
        <v>4763198654.7425289</v>
      </c>
      <c r="M205" s="42">
        <f t="shared" si="226"/>
        <v>9571804669110.4785</v>
      </c>
      <c r="N205" s="42">
        <f t="shared" si="234"/>
        <v>58.001677908077262</v>
      </c>
      <c r="O205" s="46">
        <f t="shared" si="227"/>
        <v>2009.5329552506089</v>
      </c>
      <c r="P205" s="41">
        <v>185</v>
      </c>
      <c r="Q205" s="41">
        <v>1</v>
      </c>
      <c r="S205" s="42">
        <f t="shared" si="155"/>
        <v>108555157.20214731</v>
      </c>
      <c r="T205" s="42">
        <f t="shared" si="151"/>
        <v>20082704082.397251</v>
      </c>
      <c r="U205" s="42">
        <f t="shared" si="146"/>
        <v>2741907121766.4346</v>
      </c>
      <c r="W205" s="42">
        <f t="shared" si="235"/>
        <v>3.9407236028332591</v>
      </c>
      <c r="X205" s="46">
        <f t="shared" si="152"/>
        <v>136.53077347137489</v>
      </c>
      <c r="Y205" s="41">
        <v>163</v>
      </c>
      <c r="Z205" s="41">
        <v>1</v>
      </c>
      <c r="AB205" s="42">
        <f t="shared" si="187"/>
        <v>2683221.8087509917</v>
      </c>
      <c r="AC205" s="42">
        <f t="shared" si="184"/>
        <v>437365154.82641166</v>
      </c>
      <c r="AD205" s="42">
        <f t="shared" si="181"/>
        <v>129873564009.19443</v>
      </c>
      <c r="AE205" s="42">
        <f t="shared" si="147"/>
        <v>8.5708126833220888</v>
      </c>
      <c r="AF205" s="46">
        <f t="shared" si="185"/>
        <v>296.94538436821898</v>
      </c>
      <c r="AG205" s="41">
        <v>135</v>
      </c>
      <c r="AH205" s="41">
        <v>1</v>
      </c>
      <c r="AJ205" s="42">
        <f t="shared" ref="AJ205" si="241">AJ204*AH205</f>
        <v>24110.415273358973</v>
      </c>
      <c r="AK205" s="42">
        <f t="shared" si="195"/>
        <v>3254906.0619034613</v>
      </c>
      <c r="AL205" s="42">
        <f t="shared" si="229"/>
        <v>2677643673.6000242</v>
      </c>
      <c r="AM205" s="42">
        <f t="shared" si="183"/>
        <v>23.744320640845167</v>
      </c>
      <c r="AN205" s="46">
        <f t="shared" si="196"/>
        <v>822.64852584843709</v>
      </c>
      <c r="AO205" s="41">
        <v>105</v>
      </c>
      <c r="AP205" s="41">
        <v>1</v>
      </c>
      <c r="AR205" s="42">
        <f t="shared" si="177"/>
        <v>1015.6060636216746</v>
      </c>
      <c r="AS205" s="42">
        <f t="shared" si="174"/>
        <v>106638.63668027583</v>
      </c>
      <c r="AT205" s="42">
        <f t="shared" si="171"/>
        <v>41838182.400000297</v>
      </c>
      <c r="AU205" s="42">
        <f t="shared" si="230"/>
        <v>11.324098785219126</v>
      </c>
      <c r="AV205" s="46">
        <f t="shared" si="175"/>
        <v>392.3360585098215</v>
      </c>
      <c r="AW205" s="41">
        <v>58</v>
      </c>
      <c r="AX205" s="41">
        <v>1</v>
      </c>
      <c r="AZ205" s="42">
        <f t="shared" si="154"/>
        <v>0.46862227290747166</v>
      </c>
      <c r="BA205" s="42">
        <f t="shared" si="149"/>
        <v>27.180091828633355</v>
      </c>
      <c r="BB205" s="42">
        <f t="shared" si="144"/>
        <v>61928.541187855473</v>
      </c>
      <c r="BC205" s="42">
        <f t="shared" si="172"/>
        <v>65.763565993531884</v>
      </c>
      <c r="BD205" s="46">
        <f t="shared" si="150"/>
        <v>2278.4522428513555</v>
      </c>
      <c r="BE205" s="41">
        <v>13</v>
      </c>
      <c r="BF205" s="41">
        <v>1</v>
      </c>
      <c r="BH205" s="42">
        <f t="shared" si="217"/>
        <v>3.0680984116650111E-2</v>
      </c>
      <c r="BI205" s="42">
        <f t="shared" si="214"/>
        <v>0.39885279351645142</v>
      </c>
      <c r="BJ205" s="42">
        <f t="shared" si="211"/>
        <v>120.95418200752987</v>
      </c>
      <c r="BK205" s="42">
        <f t="shared" si="212"/>
        <v>8.7529344302948147</v>
      </c>
      <c r="BL205" s="46">
        <f t="shared" si="215"/>
        <v>303.25519583590653</v>
      </c>
    </row>
    <row r="206" spans="1:64">
      <c r="A206" s="52">
        <v>8.7050000000000001</v>
      </c>
      <c r="B206" s="39">
        <f t="shared" si="231"/>
        <v>2</v>
      </c>
      <c r="C206" s="39">
        <f t="shared" si="221"/>
        <v>2</v>
      </c>
      <c r="D206" s="39">
        <f t="shared" si="222"/>
        <v>34.82</v>
      </c>
      <c r="E206" s="40">
        <f t="shared" si="223"/>
        <v>1099511627776.0146</v>
      </c>
      <c r="F206" s="41">
        <f t="shared" si="232"/>
        <v>40.000000000000021</v>
      </c>
      <c r="G206" s="49">
        <v>200</v>
      </c>
      <c r="H206" s="48">
        <f t="shared" si="224"/>
        <v>200</v>
      </c>
      <c r="I206" s="41">
        <v>8</v>
      </c>
      <c r="K206" s="42">
        <f t="shared" si="225"/>
        <v>191485373.05497605</v>
      </c>
      <c r="L206" s="42">
        <f t="shared" si="233"/>
        <v>38297074610.995209</v>
      </c>
      <c r="M206" s="42">
        <f t="shared" si="226"/>
        <v>10995116277760.146</v>
      </c>
      <c r="N206" s="42">
        <f t="shared" si="234"/>
        <v>8.2452809592499321</v>
      </c>
      <c r="O206" s="46">
        <f t="shared" si="227"/>
        <v>287.10068300108264</v>
      </c>
      <c r="P206" s="41">
        <v>186</v>
      </c>
      <c r="Q206" s="41">
        <v>1</v>
      </c>
      <c r="S206" s="42">
        <f t="shared" si="155"/>
        <v>108555157.20214731</v>
      </c>
      <c r="T206" s="42">
        <f t="shared" si="151"/>
        <v>20191259239.5994</v>
      </c>
      <c r="U206" s="42">
        <f t="shared" si="146"/>
        <v>3157517995316.0474</v>
      </c>
      <c r="W206" s="42">
        <f t="shared" si="235"/>
        <v>4.4911096946526268</v>
      </c>
      <c r="X206" s="46">
        <f t="shared" si="152"/>
        <v>156.38043956780447</v>
      </c>
      <c r="Y206" s="41">
        <v>164</v>
      </c>
      <c r="Z206" s="41">
        <v>1</v>
      </c>
      <c r="AB206" s="42">
        <f t="shared" si="187"/>
        <v>2683221.8087509917</v>
      </c>
      <c r="AC206" s="42">
        <f t="shared" si="184"/>
        <v>440048376.63516265</v>
      </c>
      <c r="AD206" s="42">
        <f t="shared" si="181"/>
        <v>149559447954.85089</v>
      </c>
      <c r="AE206" s="42">
        <f t="shared" si="147"/>
        <v>9.7607831291571543</v>
      </c>
      <c r="AF206" s="46">
        <f t="shared" si="185"/>
        <v>339.87046855725214</v>
      </c>
      <c r="AG206" s="41">
        <v>136</v>
      </c>
      <c r="AH206" s="41">
        <v>1</v>
      </c>
      <c r="AJ206" s="42">
        <f t="shared" ref="AJ206" si="242">AJ205*AH206</f>
        <v>24110.415273358973</v>
      </c>
      <c r="AK206" s="42">
        <f t="shared" si="195"/>
        <v>3279016.4771768204</v>
      </c>
      <c r="AL206" s="42">
        <f t="shared" si="229"/>
        <v>3083513667.300818</v>
      </c>
      <c r="AM206" s="42">
        <f t="shared" si="183"/>
        <v>27.006823858410005</v>
      </c>
      <c r="AN206" s="46">
        <f t="shared" si="196"/>
        <v>940.37760674983645</v>
      </c>
      <c r="AO206" s="41">
        <v>106</v>
      </c>
      <c r="AP206" s="41">
        <v>1</v>
      </c>
      <c r="AR206" s="42">
        <f t="shared" si="177"/>
        <v>1015.6060636216746</v>
      </c>
      <c r="AS206" s="42">
        <f t="shared" si="174"/>
        <v>107654.24274389751</v>
      </c>
      <c r="AT206" s="42">
        <f t="shared" si="171"/>
        <v>48179901.051575176</v>
      </c>
      <c r="AU206" s="42">
        <f t="shared" si="230"/>
        <v>12.853043771607148</v>
      </c>
      <c r="AV206" s="46">
        <f t="shared" si="175"/>
        <v>447.54298412736085</v>
      </c>
      <c r="AW206" s="41">
        <v>59</v>
      </c>
      <c r="AX206" s="41">
        <v>1</v>
      </c>
      <c r="AZ206" s="42">
        <f t="shared" si="154"/>
        <v>0.46862227290747166</v>
      </c>
      <c r="BA206" s="42">
        <f t="shared" si="149"/>
        <v>27.648714101540829</v>
      </c>
      <c r="BB206" s="42">
        <f t="shared" si="144"/>
        <v>71315.502145218765</v>
      </c>
      <c r="BC206" s="42">
        <f t="shared" si="172"/>
        <v>74.076463421501273</v>
      </c>
      <c r="BD206" s="46">
        <f t="shared" si="150"/>
        <v>2579.3424563366743</v>
      </c>
      <c r="BE206" s="41">
        <v>14</v>
      </c>
      <c r="BF206" s="41">
        <v>1</v>
      </c>
      <c r="BH206" s="42">
        <f t="shared" si="217"/>
        <v>3.0680984116650111E-2</v>
      </c>
      <c r="BI206" s="42">
        <f t="shared" si="214"/>
        <v>0.42953377763310158</v>
      </c>
      <c r="BJ206" s="42">
        <f t="shared" si="211"/>
        <v>139.28809012737997</v>
      </c>
      <c r="BK206" s="42">
        <f t="shared" si="212"/>
        <v>9.3129633795926665</v>
      </c>
      <c r="BL206" s="46">
        <f t="shared" si="215"/>
        <v>324.27738487741664</v>
      </c>
    </row>
    <row r="207" spans="1:64">
      <c r="A207" s="52">
        <v>8.7050000000000001</v>
      </c>
      <c r="B207" s="39">
        <f t="shared" si="231"/>
        <v>2.0049999999999999</v>
      </c>
      <c r="C207" s="39">
        <f t="shared" si="221"/>
        <v>2.0049999999999999</v>
      </c>
      <c r="D207" s="39">
        <f t="shared" si="222"/>
        <v>34.994317624999994</v>
      </c>
      <c r="E207" s="40">
        <f t="shared" si="223"/>
        <v>1263007198126.4204</v>
      </c>
      <c r="F207" s="41">
        <f t="shared" si="232"/>
        <v>40.200000000000017</v>
      </c>
      <c r="G207" s="41">
        <v>201</v>
      </c>
      <c r="H207" s="48">
        <f t="shared" si="224"/>
        <v>201</v>
      </c>
      <c r="I207" s="41">
        <v>1</v>
      </c>
      <c r="K207" s="42">
        <f t="shared" si="225"/>
        <v>191485373.05497605</v>
      </c>
      <c r="L207" s="42">
        <f t="shared" si="233"/>
        <v>38488559984.050186</v>
      </c>
      <c r="M207" s="42">
        <f t="shared" si="226"/>
        <v>12630071981264.203</v>
      </c>
      <c r="N207" s="42">
        <f t="shared" si="234"/>
        <v>9.3772745955523096</v>
      </c>
      <c r="O207" s="46">
        <f t="shared" si="227"/>
        <v>328.15132565360085</v>
      </c>
      <c r="P207" s="41">
        <v>187</v>
      </c>
      <c r="Q207" s="41">
        <v>1</v>
      </c>
      <c r="S207" s="42">
        <f t="shared" si="155"/>
        <v>108555157.20214731</v>
      </c>
      <c r="T207" s="42">
        <f t="shared" si="151"/>
        <v>20299814396.801544</v>
      </c>
      <c r="U207" s="42">
        <f t="shared" si="146"/>
        <v>3636103316410.8125</v>
      </c>
      <c r="W207" s="42">
        <f t="shared" si="235"/>
        <v>5.1185460904675226</v>
      </c>
      <c r="X207" s="46">
        <f t="shared" si="152"/>
        <v>179.12002766802243</v>
      </c>
      <c r="Y207" s="41">
        <v>165</v>
      </c>
      <c r="Z207" s="41">
        <v>1</v>
      </c>
      <c r="AB207" s="42">
        <f t="shared" si="187"/>
        <v>2683221.8087509917</v>
      </c>
      <c r="AC207" s="42">
        <f t="shared" si="184"/>
        <v>442731598.44391364</v>
      </c>
      <c r="AD207" s="42">
        <f t="shared" si="181"/>
        <v>172228188569.60187</v>
      </c>
      <c r="AE207" s="42">
        <f t="shared" si="147"/>
        <v>11.1164516945641</v>
      </c>
      <c r="AF207" s="46">
        <f t="shared" si="185"/>
        <v>389.01264146254556</v>
      </c>
      <c r="AG207" s="41">
        <v>137</v>
      </c>
      <c r="AH207" s="41">
        <v>1</v>
      </c>
      <c r="AJ207" s="42">
        <f t="shared" ref="AJ207" si="243">AJ206*AH207</f>
        <v>24110.415273358973</v>
      </c>
      <c r="AK207" s="42">
        <f t="shared" si="195"/>
        <v>3303126.8924501794</v>
      </c>
      <c r="AL207" s="42">
        <f t="shared" si="229"/>
        <v>3550882144.9324231</v>
      </c>
      <c r="AM207" s="42">
        <f t="shared" si="183"/>
        <v>30.719452485717351</v>
      </c>
      <c r="AN207" s="46">
        <f t="shared" si="196"/>
        <v>1075.0062775512886</v>
      </c>
      <c r="AO207" s="41">
        <v>107</v>
      </c>
      <c r="AP207" s="41">
        <v>1</v>
      </c>
      <c r="AR207" s="42">
        <f t="shared" si="177"/>
        <v>1015.6060636216746</v>
      </c>
      <c r="AS207" s="42">
        <f t="shared" si="174"/>
        <v>108669.84880751919</v>
      </c>
      <c r="AT207" s="42">
        <f t="shared" si="171"/>
        <v>55482533.514568992</v>
      </c>
      <c r="AU207" s="42">
        <f t="shared" si="230"/>
        <v>14.589811873474279</v>
      </c>
      <c r="AV207" s="46">
        <f t="shared" si="175"/>
        <v>510.56051078935513</v>
      </c>
      <c r="AW207" s="49">
        <v>60</v>
      </c>
      <c r="AX207" s="41">
        <v>16</v>
      </c>
      <c r="AZ207" s="42">
        <f t="shared" si="154"/>
        <v>7.4979563665195466</v>
      </c>
      <c r="BA207" s="42">
        <f t="shared" si="149"/>
        <v>449.8773819911728</v>
      </c>
      <c r="BB207" s="42">
        <f t="shared" si="144"/>
        <v>82124.800000000338</v>
      </c>
      <c r="BC207" s="42">
        <f t="shared" si="172"/>
        <v>5.2165411355988347</v>
      </c>
      <c r="BD207" s="46">
        <f t="shared" si="150"/>
        <v>182.54929740302379</v>
      </c>
      <c r="BE207" s="41">
        <v>15</v>
      </c>
      <c r="BF207" s="41">
        <v>1</v>
      </c>
      <c r="BH207" s="42">
        <f t="shared" si="217"/>
        <v>3.0680984116650111E-2</v>
      </c>
      <c r="BI207" s="42">
        <f t="shared" si="214"/>
        <v>0.46021476174975168</v>
      </c>
      <c r="BJ207" s="42">
        <f t="shared" si="211"/>
        <v>160.40000000000015</v>
      </c>
      <c r="BK207" s="42">
        <f t="shared" si="212"/>
        <v>9.9597007481296878</v>
      </c>
      <c r="BL207" s="46">
        <f t="shared" si="215"/>
        <v>348.53293143000036</v>
      </c>
    </row>
    <row r="208" spans="1:64">
      <c r="A208" s="52">
        <v>8.7050000000000001</v>
      </c>
      <c r="B208" s="39">
        <f t="shared" si="231"/>
        <v>2.0099999999999998</v>
      </c>
      <c r="C208" s="39">
        <f t="shared" si="221"/>
        <v>2.0099999999999998</v>
      </c>
      <c r="D208" s="39">
        <f t="shared" si="222"/>
        <v>35.169070499999989</v>
      </c>
      <c r="E208" s="40">
        <f t="shared" si="223"/>
        <v>1450814290837.2336</v>
      </c>
      <c r="F208" s="41">
        <f t="shared" si="232"/>
        <v>40.40000000000002</v>
      </c>
      <c r="G208" s="41">
        <v>202</v>
      </c>
      <c r="H208" s="48">
        <f t="shared" si="224"/>
        <v>202</v>
      </c>
      <c r="I208" s="41">
        <v>1</v>
      </c>
      <c r="K208" s="42">
        <f t="shared" si="225"/>
        <v>191485373.05497605</v>
      </c>
      <c r="L208" s="42">
        <f t="shared" si="233"/>
        <v>38680045357.105164</v>
      </c>
      <c r="M208" s="42">
        <f t="shared" si="226"/>
        <v>14508142908372.336</v>
      </c>
      <c r="N208" s="42">
        <f t="shared" si="234"/>
        <v>10.665076128912023</v>
      </c>
      <c r="O208" s="46">
        <f t="shared" si="227"/>
        <v>375.08081426557391</v>
      </c>
      <c r="P208" s="41">
        <v>188</v>
      </c>
      <c r="Q208" s="41">
        <v>1</v>
      </c>
      <c r="S208" s="42">
        <f t="shared" si="155"/>
        <v>108555157.20214731</v>
      </c>
      <c r="T208" s="42">
        <f t="shared" si="151"/>
        <v>20408369554.003693</v>
      </c>
      <c r="U208" s="42">
        <f t="shared" si="146"/>
        <v>4187201823093.4331</v>
      </c>
      <c r="W208" s="42">
        <f t="shared" si="235"/>
        <v>5.8338424222779448</v>
      </c>
      <c r="X208" s="46">
        <f t="shared" si="152"/>
        <v>205.17081543498375</v>
      </c>
      <c r="Y208" s="41">
        <v>166</v>
      </c>
      <c r="Z208" s="41">
        <v>1</v>
      </c>
      <c r="AB208" s="42">
        <f t="shared" si="187"/>
        <v>2683221.8087509917</v>
      </c>
      <c r="AC208" s="42">
        <f t="shared" si="184"/>
        <v>445414820.25266463</v>
      </c>
      <c r="AD208" s="42">
        <f t="shared" si="181"/>
        <v>198331599080.789</v>
      </c>
      <c r="AE208" s="42">
        <f t="shared" si="147"/>
        <v>12.660951932499444</v>
      </c>
      <c r="AF208" s="46">
        <f t="shared" si="185"/>
        <v>445.27391111118402</v>
      </c>
      <c r="AG208" s="41">
        <v>138</v>
      </c>
      <c r="AH208" s="41">
        <v>1</v>
      </c>
      <c r="AJ208" s="42">
        <f t="shared" ref="AJ208" si="244">AJ207*AH208</f>
        <v>24110.415273358973</v>
      </c>
      <c r="AK208" s="42">
        <f t="shared" si="195"/>
        <v>3327237.307723538</v>
      </c>
      <c r="AL208" s="42">
        <f t="shared" si="229"/>
        <v>4089064280.3646674</v>
      </c>
      <c r="AM208" s="42">
        <f t="shared" si="183"/>
        <v>34.944535371973565</v>
      </c>
      <c r="AN208" s="46">
        <f t="shared" si="196"/>
        <v>1228.9668280866817</v>
      </c>
      <c r="AO208" s="41">
        <v>108</v>
      </c>
      <c r="AP208" s="41">
        <v>1</v>
      </c>
      <c r="AR208" s="42">
        <f t="shared" si="177"/>
        <v>1015.6060636216746</v>
      </c>
      <c r="AS208" s="42">
        <f t="shared" si="174"/>
        <v>109685.45487114086</v>
      </c>
      <c r="AT208" s="42">
        <f t="shared" si="171"/>
        <v>63891629.380697794</v>
      </c>
      <c r="AU208" s="42">
        <f t="shared" si="230"/>
        <v>16.562810494006516</v>
      </c>
      <c r="AV208" s="46">
        <f t="shared" si="175"/>
        <v>582.49864994185486</v>
      </c>
      <c r="AW208" s="41">
        <v>61</v>
      </c>
      <c r="AX208" s="41">
        <v>1</v>
      </c>
      <c r="AZ208" s="42">
        <f t="shared" si="154"/>
        <v>7.4979563665195466</v>
      </c>
      <c r="BA208" s="42">
        <f t="shared" si="149"/>
        <v>457.37533835769233</v>
      </c>
      <c r="BB208" s="42">
        <f t="shared" si="144"/>
        <v>94571.876087564277</v>
      </c>
      <c r="BC208" s="42">
        <f t="shared" si="172"/>
        <v>5.8793372173132754</v>
      </c>
      <c r="BD208" s="46">
        <f t="shared" si="150"/>
        <v>206.77082508896433</v>
      </c>
      <c r="BE208" s="41">
        <v>16</v>
      </c>
      <c r="BF208" s="41">
        <v>1</v>
      </c>
      <c r="BH208" s="42">
        <f t="shared" si="217"/>
        <v>3.0680984116650111E-2</v>
      </c>
      <c r="BI208" s="42">
        <f t="shared" si="214"/>
        <v>0.49089574586640178</v>
      </c>
      <c r="BJ208" s="42">
        <f t="shared" si="211"/>
        <v>184.71069548352344</v>
      </c>
      <c r="BK208" s="42">
        <f t="shared" si="212"/>
        <v>10.698967906066617</v>
      </c>
      <c r="BL208" s="46">
        <f t="shared" si="215"/>
        <v>376.27275656569412</v>
      </c>
    </row>
    <row r="209" spans="1:64">
      <c r="A209" s="52">
        <v>8.7050000000000001</v>
      </c>
      <c r="B209" s="39">
        <f t="shared" si="231"/>
        <v>2.0150000000000001</v>
      </c>
      <c r="C209" s="39">
        <f t="shared" si="221"/>
        <v>2.0150000000000001</v>
      </c>
      <c r="D209" s="39">
        <f t="shared" si="222"/>
        <v>35.344258625000002</v>
      </c>
      <c r="E209" s="40">
        <f t="shared" si="223"/>
        <v>1666547989290.9199</v>
      </c>
      <c r="F209" s="41">
        <f t="shared" si="232"/>
        <v>40.600000000000023</v>
      </c>
      <c r="G209" s="41">
        <v>203</v>
      </c>
      <c r="H209" s="48">
        <f t="shared" si="224"/>
        <v>203</v>
      </c>
      <c r="I209" s="41">
        <v>1</v>
      </c>
      <c r="K209" s="42">
        <f t="shared" si="225"/>
        <v>191485373.05497605</v>
      </c>
      <c r="L209" s="42">
        <f t="shared" si="233"/>
        <v>38871530730.160141</v>
      </c>
      <c r="M209" s="42">
        <f t="shared" si="226"/>
        <v>16665479892909.199</v>
      </c>
      <c r="N209" s="42">
        <f t="shared" si="234"/>
        <v>12.130181647610401</v>
      </c>
      <c r="O209" s="46">
        <f t="shared" si="227"/>
        <v>428.73227732137065</v>
      </c>
      <c r="P209" s="41">
        <v>189</v>
      </c>
      <c r="Q209" s="41">
        <v>1</v>
      </c>
      <c r="S209" s="42">
        <f t="shared" si="155"/>
        <v>108555157.20214731</v>
      </c>
      <c r="T209" s="42">
        <f t="shared" si="151"/>
        <v>20516924711.205841</v>
      </c>
      <c r="U209" s="42">
        <f t="shared" si="146"/>
        <v>4821796602064.3994</v>
      </c>
      <c r="W209" s="42">
        <f t="shared" si="235"/>
        <v>6.6493278302324228</v>
      </c>
      <c r="X209" s="46">
        <f t="shared" si="152"/>
        <v>235.01556251414485</v>
      </c>
      <c r="Y209" s="41">
        <v>167</v>
      </c>
      <c r="Z209" s="41">
        <v>1</v>
      </c>
      <c r="AB209" s="42">
        <f t="shared" si="187"/>
        <v>2683221.8087509917</v>
      </c>
      <c r="AC209" s="42">
        <f t="shared" si="184"/>
        <v>448098042.06141561</v>
      </c>
      <c r="AD209" s="42">
        <f t="shared" si="181"/>
        <v>228389905940.39209</v>
      </c>
      <c r="AE209" s="42">
        <f t="shared" si="147"/>
        <v>14.420654868845975</v>
      </c>
      <c r="AF209" s="46">
        <f t="shared" si="185"/>
        <v>509.68735522635762</v>
      </c>
      <c r="AG209" s="41">
        <v>139</v>
      </c>
      <c r="AH209" s="41">
        <v>1</v>
      </c>
      <c r="AJ209" s="42">
        <f t="shared" ref="AJ209" si="245">AJ208*AH209</f>
        <v>24110.415273358973</v>
      </c>
      <c r="AK209" s="42">
        <f t="shared" si="195"/>
        <v>3351347.7229968971</v>
      </c>
      <c r="AL209" s="42">
        <f t="shared" si="229"/>
        <v>4708785744.2034998</v>
      </c>
      <c r="AM209" s="42">
        <f t="shared" si="183"/>
        <v>39.753059856963162</v>
      </c>
      <c r="AN209" s="46">
        <f t="shared" si="196"/>
        <v>1405.0424287196115</v>
      </c>
      <c r="AO209" s="41">
        <v>109</v>
      </c>
      <c r="AP209" s="41">
        <v>1</v>
      </c>
      <c r="AR209" s="42">
        <f t="shared" si="177"/>
        <v>1015.6060636216746</v>
      </c>
      <c r="AS209" s="42">
        <f t="shared" si="174"/>
        <v>110701.06093476253</v>
      </c>
      <c r="AT209" s="42">
        <f t="shared" si="171"/>
        <v>73574777.253179535</v>
      </c>
      <c r="AU209" s="42">
        <f t="shared" si="230"/>
        <v>18.804348721461277</v>
      </c>
      <c r="AV209" s="46">
        <f t="shared" si="175"/>
        <v>664.62576448601556</v>
      </c>
      <c r="AW209" s="41">
        <v>62</v>
      </c>
      <c r="AX209" s="41">
        <v>1</v>
      </c>
      <c r="AZ209" s="42">
        <f t="shared" si="154"/>
        <v>7.4979563665195466</v>
      </c>
      <c r="BA209" s="42">
        <f t="shared" si="149"/>
        <v>464.87329472421186</v>
      </c>
      <c r="BB209" s="42">
        <f t="shared" si="144"/>
        <v>108904.7937108948</v>
      </c>
      <c r="BC209" s="42">
        <f t="shared" si="172"/>
        <v>6.6281682191945386</v>
      </c>
      <c r="BD209" s="46">
        <f t="shared" si="150"/>
        <v>234.26769174921748</v>
      </c>
      <c r="BE209" s="41">
        <v>17</v>
      </c>
      <c r="BF209" s="41">
        <v>1</v>
      </c>
      <c r="BH209" s="42">
        <f t="shared" si="217"/>
        <v>3.0680984116650111E-2</v>
      </c>
      <c r="BI209" s="42">
        <f t="shared" si="214"/>
        <v>0.52157672998305193</v>
      </c>
      <c r="BJ209" s="42">
        <f t="shared" si="211"/>
        <v>212.70467521659077</v>
      </c>
      <c r="BK209" s="42">
        <f t="shared" si="212"/>
        <v>11.538250199302045</v>
      </c>
      <c r="BL209" s="46">
        <f t="shared" si="215"/>
        <v>407.8108991240893</v>
      </c>
    </row>
    <row r="210" spans="1:64">
      <c r="A210" s="52">
        <v>8.7050000000000001</v>
      </c>
      <c r="B210" s="39">
        <f t="shared" si="231"/>
        <v>2.02</v>
      </c>
      <c r="C210" s="39">
        <f t="shared" si="221"/>
        <v>2.02</v>
      </c>
      <c r="D210" s="39">
        <f t="shared" si="222"/>
        <v>35.519882000000003</v>
      </c>
      <c r="E210" s="40">
        <f t="shared" si="223"/>
        <v>1914360933822.0964</v>
      </c>
      <c r="F210" s="41">
        <f t="shared" si="232"/>
        <v>40.800000000000018</v>
      </c>
      <c r="G210" s="41">
        <v>204</v>
      </c>
      <c r="H210" s="48">
        <f t="shared" si="224"/>
        <v>204</v>
      </c>
      <c r="I210" s="41">
        <v>1</v>
      </c>
      <c r="K210" s="42">
        <f t="shared" si="225"/>
        <v>191485373.05497605</v>
      </c>
      <c r="L210" s="42">
        <f t="shared" si="233"/>
        <v>39063016103.215111</v>
      </c>
      <c r="M210" s="42">
        <f t="shared" si="226"/>
        <v>19143609338220.965</v>
      </c>
      <c r="N210" s="42">
        <f t="shared" si="234"/>
        <v>13.797059464777266</v>
      </c>
      <c r="O210" s="46">
        <f t="shared" si="227"/>
        <v>490.0699241358717</v>
      </c>
      <c r="P210" s="49">
        <v>190</v>
      </c>
      <c r="Q210" s="41">
        <v>1</v>
      </c>
      <c r="S210" s="42">
        <f t="shared" si="155"/>
        <v>108555157.20214731</v>
      </c>
      <c r="T210" s="42">
        <f t="shared" si="151"/>
        <v>20625479868.40799</v>
      </c>
      <c r="U210" s="42">
        <f t="shared" si="146"/>
        <v>5552533720268.8701</v>
      </c>
      <c r="W210" s="42">
        <f t="shared" si="235"/>
        <v>7.5790649490134694</v>
      </c>
      <c r="X210" s="46">
        <f t="shared" si="152"/>
        <v>269.20749265929447</v>
      </c>
      <c r="Y210" s="41">
        <v>168</v>
      </c>
      <c r="Z210" s="41">
        <v>1</v>
      </c>
      <c r="AB210" s="42">
        <f t="shared" si="187"/>
        <v>2683221.8087509917</v>
      </c>
      <c r="AC210" s="42">
        <f t="shared" si="184"/>
        <v>450781263.8701666</v>
      </c>
      <c r="AD210" s="42">
        <f t="shared" si="181"/>
        <v>263002104559.97272</v>
      </c>
      <c r="AE210" s="42">
        <f t="shared" si="147"/>
        <v>16.425623069460716</v>
      </c>
      <c r="AF210" s="46">
        <f t="shared" si="185"/>
        <v>583.4361932037225</v>
      </c>
      <c r="AG210" s="49">
        <v>140</v>
      </c>
      <c r="AH210" s="41">
        <v>8</v>
      </c>
      <c r="AJ210" s="42">
        <f t="shared" ref="AJ210" si="246">AJ209*AH210</f>
        <v>192883.32218687178</v>
      </c>
      <c r="AK210" s="42">
        <f t="shared" si="195"/>
        <v>27003665.106162049</v>
      </c>
      <c r="AL210" s="42">
        <f t="shared" si="229"/>
        <v>5422396211.2000504</v>
      </c>
      <c r="AM210" s="42">
        <f t="shared" si="183"/>
        <v>5.6532347565378593</v>
      </c>
      <c r="AN210" s="46">
        <f t="shared" si="196"/>
        <v>200.80223147052351</v>
      </c>
      <c r="AO210" s="49">
        <v>110</v>
      </c>
      <c r="AP210" s="41">
        <v>1</v>
      </c>
      <c r="AR210" s="42">
        <f t="shared" si="177"/>
        <v>1015.6060636216746</v>
      </c>
      <c r="AS210" s="42">
        <f t="shared" si="174"/>
        <v>111716.6669983842</v>
      </c>
      <c r="AT210" s="42">
        <f t="shared" si="171"/>
        <v>84724940.800000623</v>
      </c>
      <c r="AU210" s="42">
        <f t="shared" si="230"/>
        <v>21.351175454849479</v>
      </c>
      <c r="AV210" s="46">
        <f t="shared" si="175"/>
        <v>758.39123271754988</v>
      </c>
      <c r="AW210" s="41">
        <v>63</v>
      </c>
      <c r="AX210" s="41">
        <v>1</v>
      </c>
      <c r="AZ210" s="42">
        <f t="shared" si="154"/>
        <v>7.4979563665195466</v>
      </c>
      <c r="BA210" s="42">
        <f t="shared" si="149"/>
        <v>472.37125109073145</v>
      </c>
      <c r="BB210" s="42">
        <f t="shared" si="144"/>
        <v>125409.17613981765</v>
      </c>
      <c r="BC210" s="42">
        <f t="shared" si="172"/>
        <v>7.4743656894463859</v>
      </c>
      <c r="BD210" s="46">
        <f t="shared" si="150"/>
        <v>265.48858731398428</v>
      </c>
      <c r="BE210" s="41">
        <v>18</v>
      </c>
      <c r="BF210" s="41">
        <v>1</v>
      </c>
      <c r="BH210" s="42">
        <f t="shared" si="217"/>
        <v>3.0680984116650111E-2</v>
      </c>
      <c r="BI210" s="42">
        <f t="shared" si="214"/>
        <v>0.55225771409970204</v>
      </c>
      <c r="BJ210" s="42">
        <f t="shared" si="211"/>
        <v>244.9397971480806</v>
      </c>
      <c r="BK210" s="42">
        <f t="shared" si="212"/>
        <v>12.486653160049286</v>
      </c>
      <c r="BL210" s="46">
        <f t="shared" si="215"/>
        <v>443.52444681987782</v>
      </c>
    </row>
    <row r="211" spans="1:64">
      <c r="A211" s="52">
        <v>8.7050000000000001</v>
      </c>
      <c r="B211" s="39">
        <f t="shared" si="231"/>
        <v>2.0249999999999999</v>
      </c>
      <c r="C211" s="39">
        <f t="shared" si="221"/>
        <v>2.0249999999999999</v>
      </c>
      <c r="D211" s="39">
        <f t="shared" si="222"/>
        <v>35.695940624999992</v>
      </c>
      <c r="E211" s="40">
        <f t="shared" si="223"/>
        <v>2199023255552.0303</v>
      </c>
      <c r="F211" s="41">
        <f t="shared" si="232"/>
        <v>41.000000000000021</v>
      </c>
      <c r="G211" s="41">
        <v>205</v>
      </c>
      <c r="H211" s="48">
        <f t="shared" si="224"/>
        <v>205</v>
      </c>
      <c r="I211" s="41">
        <v>1</v>
      </c>
      <c r="K211" s="42">
        <f t="shared" si="225"/>
        <v>191485373.05497605</v>
      </c>
      <c r="L211" s="42">
        <f t="shared" si="233"/>
        <v>39254501476.270088</v>
      </c>
      <c r="M211" s="42">
        <f t="shared" si="226"/>
        <v>21990232555520.305</v>
      </c>
      <c r="N211" s="42">
        <f t="shared" si="234"/>
        <v>15.693561924067083</v>
      </c>
      <c r="O211" s="46">
        <f t="shared" si="227"/>
        <v>560.1964546362592</v>
      </c>
      <c r="P211" s="41">
        <v>191</v>
      </c>
      <c r="Q211" s="41">
        <v>1</v>
      </c>
      <c r="S211" s="42">
        <f t="shared" si="155"/>
        <v>108555157.20214731</v>
      </c>
      <c r="T211" s="42">
        <f t="shared" si="151"/>
        <v>20734035025.610134</v>
      </c>
      <c r="U211" s="42">
        <f t="shared" si="146"/>
        <v>6393973940515</v>
      </c>
      <c r="W211" s="42">
        <f t="shared" si="235"/>
        <v>8.6390940800764202</v>
      </c>
      <c r="X211" s="46">
        <f t="shared" si="152"/>
        <v>308.38058933619681</v>
      </c>
      <c r="Y211" s="41">
        <v>169</v>
      </c>
      <c r="Z211" s="41">
        <v>1</v>
      </c>
      <c r="AB211" s="42">
        <f t="shared" si="187"/>
        <v>2683221.8087509917</v>
      </c>
      <c r="AC211" s="42">
        <f t="shared" si="184"/>
        <v>453464485.67891759</v>
      </c>
      <c r="AD211" s="42">
        <f t="shared" si="181"/>
        <v>302857882108.57318</v>
      </c>
      <c r="AE211" s="42">
        <f t="shared" si="147"/>
        <v>18.710128519912626</v>
      </c>
      <c r="AF211" s="46">
        <f t="shared" si="185"/>
        <v>667.87563673292004</v>
      </c>
      <c r="AG211" s="41">
        <v>141</v>
      </c>
      <c r="AH211" s="41">
        <v>1</v>
      </c>
      <c r="AJ211" s="42">
        <f t="shared" ref="AJ211" si="247">AJ210*AH211</f>
        <v>192883.32218687178</v>
      </c>
      <c r="AK211" s="42">
        <f t="shared" si="195"/>
        <v>27196548.428348921</v>
      </c>
      <c r="AL211" s="42">
        <f t="shared" si="229"/>
        <v>6244115176.2841578</v>
      </c>
      <c r="AM211" s="42">
        <f t="shared" si="183"/>
        <v>6.4318852022480737</v>
      </c>
      <c r="AN211" s="46">
        <f t="shared" si="196"/>
        <v>229.5921922862633</v>
      </c>
      <c r="AO211" s="41">
        <v>111</v>
      </c>
      <c r="AP211" s="41">
        <v>1</v>
      </c>
      <c r="AR211" s="42">
        <f t="shared" si="177"/>
        <v>1015.6060636216746</v>
      </c>
      <c r="AS211" s="42">
        <f t="shared" si="174"/>
        <v>112732.27306200589</v>
      </c>
      <c r="AT211" s="42">
        <f t="shared" si="171"/>
        <v>97564299.629439756</v>
      </c>
      <c r="AU211" s="42">
        <f t="shared" si="230"/>
        <v>24.245092021627993</v>
      </c>
      <c r="AV211" s="46">
        <f t="shared" si="175"/>
        <v>865.45136525169391</v>
      </c>
      <c r="AW211" s="41">
        <v>64</v>
      </c>
      <c r="AX211" s="41">
        <v>1</v>
      </c>
      <c r="AZ211" s="42">
        <f t="shared" si="154"/>
        <v>7.4979563665195466</v>
      </c>
      <c r="BA211" s="42">
        <f t="shared" si="149"/>
        <v>479.86920745725098</v>
      </c>
      <c r="BB211" s="42">
        <f t="shared" si="144"/>
        <v>144413.89184406807</v>
      </c>
      <c r="BC211" s="42">
        <f t="shared" si="172"/>
        <v>8.4307703353946355</v>
      </c>
      <c r="BD211" s="46">
        <f t="shared" si="150"/>
        <v>300.94427731525815</v>
      </c>
      <c r="BE211" s="41">
        <v>19</v>
      </c>
      <c r="BF211" s="41">
        <v>1</v>
      </c>
      <c r="BH211" s="42">
        <f t="shared" si="217"/>
        <v>3.0680984116650111E-2</v>
      </c>
      <c r="BI211" s="42">
        <f t="shared" si="214"/>
        <v>0.58293869821635214</v>
      </c>
      <c r="BJ211" s="42">
        <f t="shared" si="211"/>
        <v>282.0583825079446</v>
      </c>
      <c r="BK211" s="42">
        <f t="shared" si="212"/>
        <v>13.554930455027673</v>
      </c>
      <c r="BL211" s="46">
        <f t="shared" si="215"/>
        <v>483.85599269867191</v>
      </c>
    </row>
    <row r="212" spans="1:64">
      <c r="A212" s="52">
        <v>8.7050000000000001</v>
      </c>
      <c r="B212" s="39">
        <f t="shared" si="231"/>
        <v>2.0300000000000002</v>
      </c>
      <c r="C212" s="39">
        <f t="shared" si="221"/>
        <v>2.0300000000000002</v>
      </c>
      <c r="D212" s="39">
        <f t="shared" si="222"/>
        <v>35.872434500000004</v>
      </c>
      <c r="E212" s="40">
        <f t="shared" si="223"/>
        <v>2526014396252.8413</v>
      </c>
      <c r="F212" s="41">
        <f t="shared" si="232"/>
        <v>41.200000000000024</v>
      </c>
      <c r="G212" s="41">
        <v>206</v>
      </c>
      <c r="H212" s="48">
        <f t="shared" si="224"/>
        <v>206</v>
      </c>
      <c r="I212" s="41">
        <v>1</v>
      </c>
      <c r="K212" s="42">
        <f t="shared" si="225"/>
        <v>191485373.05497605</v>
      </c>
      <c r="L212" s="42">
        <f t="shared" si="233"/>
        <v>39445986849.325066</v>
      </c>
      <c r="M212" s="42">
        <f t="shared" si="226"/>
        <v>25260143962528.414</v>
      </c>
      <c r="N212" s="42">
        <f t="shared" si="234"/>
        <v>17.851394370922883</v>
      </c>
      <c r="O212" s="46">
        <f t="shared" si="227"/>
        <v>640.37297530459989</v>
      </c>
      <c r="P212" s="41">
        <v>192</v>
      </c>
      <c r="Q212" s="41">
        <v>1</v>
      </c>
      <c r="S212" s="42">
        <f t="shared" si="155"/>
        <v>108555157.20214731</v>
      </c>
      <c r="T212" s="42">
        <f t="shared" si="151"/>
        <v>20842590182.812283</v>
      </c>
      <c r="U212" s="42">
        <f t="shared" si="146"/>
        <v>7362882525998.9561</v>
      </c>
      <c r="W212" s="42">
        <f t="shared" si="235"/>
        <v>9.8477118146009897</v>
      </c>
      <c r="X212" s="46">
        <f t="shared" si="152"/>
        <v>353.26139704415016</v>
      </c>
      <c r="Y212" s="49">
        <v>170</v>
      </c>
      <c r="Z212" s="41">
        <v>1</v>
      </c>
      <c r="AB212" s="42">
        <f t="shared" si="187"/>
        <v>2683221.8087509917</v>
      </c>
      <c r="AC212" s="42">
        <f t="shared" si="184"/>
        <v>456147707.48766857</v>
      </c>
      <c r="AD212" s="42">
        <f t="shared" si="181"/>
        <v>348751344435.20398</v>
      </c>
      <c r="AE212" s="42">
        <f t="shared" si="147"/>
        <v>21.313243302545171</v>
      </c>
      <c r="AF212" s="46">
        <f t="shared" si="185"/>
        <v>764.55792435311548</v>
      </c>
      <c r="AG212" s="41">
        <v>142</v>
      </c>
      <c r="AH212" s="41">
        <v>1</v>
      </c>
      <c r="AJ212" s="42">
        <f t="shared" ref="AJ212" si="248">AJ211*AH212</f>
        <v>192883.32218687178</v>
      </c>
      <c r="AK212" s="42">
        <f t="shared" si="195"/>
        <v>27389431.750535794</v>
      </c>
      <c r="AL212" s="42">
        <f t="shared" si="229"/>
        <v>7190314966.7958298</v>
      </c>
      <c r="AM212" s="42">
        <f t="shared" si="183"/>
        <v>7.3181960782273547</v>
      </c>
      <c r="AN212" s="46">
        <f t="shared" si="196"/>
        <v>262.52150947436769</v>
      </c>
      <c r="AO212" s="41">
        <v>112</v>
      </c>
      <c r="AP212" s="41">
        <v>1</v>
      </c>
      <c r="AR212" s="42">
        <f t="shared" si="177"/>
        <v>1015.6060636216746</v>
      </c>
      <c r="AS212" s="42">
        <f t="shared" si="174"/>
        <v>113747.87912562756</v>
      </c>
      <c r="AT212" s="42">
        <f t="shared" si="171"/>
        <v>112348671.35618463</v>
      </c>
      <c r="AU212" s="42">
        <f t="shared" si="230"/>
        <v>27.533649632968022</v>
      </c>
      <c r="AV212" s="46">
        <f t="shared" si="175"/>
        <v>987.6990430045945</v>
      </c>
      <c r="AW212" s="41">
        <v>65</v>
      </c>
      <c r="AX212" s="41">
        <v>1</v>
      </c>
      <c r="AZ212" s="42">
        <f t="shared" si="154"/>
        <v>7.4979563665195466</v>
      </c>
      <c r="BA212" s="42">
        <f t="shared" si="149"/>
        <v>487.36716382377051</v>
      </c>
      <c r="BB212" s="42">
        <f t="shared" ref="BB212:BB275" si="249">(10+$G212/20)*POWER($F$1,AW212)</f>
        <v>166297.60000000073</v>
      </c>
      <c r="BC212" s="42">
        <f t="shared" si="172"/>
        <v>9.5119348027668043</v>
      </c>
      <c r="BD212" s="46">
        <f t="shared" si="150"/>
        <v>341.21625818052263</v>
      </c>
      <c r="BE212" s="49">
        <v>20</v>
      </c>
      <c r="BF212" s="41">
        <v>2</v>
      </c>
      <c r="BH212" s="42">
        <f t="shared" si="217"/>
        <v>6.1361968233300222E-2</v>
      </c>
      <c r="BI212" s="42">
        <f t="shared" si="214"/>
        <v>1.2272393646660045</v>
      </c>
      <c r="BJ212" s="42">
        <f t="shared" si="211"/>
        <v>324.80000000000047</v>
      </c>
      <c r="BK212" s="42">
        <f t="shared" ref="BK212:BK275" si="250">BL212/$D212</f>
        <v>7.3777832512315369</v>
      </c>
      <c r="BL212" s="46">
        <f t="shared" si="215"/>
        <v>264.65904643500039</v>
      </c>
    </row>
    <row r="213" spans="1:64">
      <c r="A213" s="52">
        <v>8.7050000000000001</v>
      </c>
      <c r="B213" s="39">
        <f t="shared" si="231"/>
        <v>2.0350000000000001</v>
      </c>
      <c r="C213" s="39">
        <f t="shared" si="221"/>
        <v>2.0350000000000001</v>
      </c>
      <c r="D213" s="39">
        <f t="shared" si="222"/>
        <v>36.049363625000005</v>
      </c>
      <c r="E213" s="40">
        <f t="shared" si="223"/>
        <v>2901628581674.4678</v>
      </c>
      <c r="F213" s="41">
        <f t="shared" si="232"/>
        <v>41.40000000000002</v>
      </c>
      <c r="G213" s="41">
        <v>207</v>
      </c>
      <c r="H213" s="48">
        <f t="shared" si="224"/>
        <v>207</v>
      </c>
      <c r="I213" s="41">
        <v>1</v>
      </c>
      <c r="K213" s="42">
        <f t="shared" si="225"/>
        <v>191485373.05497605</v>
      </c>
      <c r="L213" s="42">
        <f t="shared" si="233"/>
        <v>39637472222.380043</v>
      </c>
      <c r="M213" s="42">
        <f t="shared" si="226"/>
        <v>29016285816744.68</v>
      </c>
      <c r="N213" s="42">
        <f t="shared" si="234"/>
        <v>20.306649239258569</v>
      </c>
      <c r="O213" s="46">
        <f t="shared" si="227"/>
        <v>732.04178243136187</v>
      </c>
      <c r="P213" s="41">
        <v>193</v>
      </c>
      <c r="Q213" s="41">
        <v>1</v>
      </c>
      <c r="S213" s="42">
        <f t="shared" si="155"/>
        <v>108555157.20214731</v>
      </c>
      <c r="T213" s="42">
        <f t="shared" si="151"/>
        <v>20951145340.014431</v>
      </c>
      <c r="U213" s="42">
        <f t="shared" ref="U213:U276" si="251">(10+$G213/20)*POWER($F$1,P213)</f>
        <v>8478562895517.5518</v>
      </c>
      <c r="W213" s="42">
        <f t="shared" si="235"/>
        <v>11.225788975470151</v>
      </c>
      <c r="X213" s="46">
        <f t="shared" si="152"/>
        <v>404.68254875423969</v>
      </c>
      <c r="Y213" s="41">
        <v>171</v>
      </c>
      <c r="Z213" s="41">
        <v>1</v>
      </c>
      <c r="AB213" s="42">
        <f t="shared" si="187"/>
        <v>2683221.8087509917</v>
      </c>
      <c r="AC213" s="42">
        <f t="shared" si="184"/>
        <v>458830929.29641956</v>
      </c>
      <c r="AD213" s="42">
        <f t="shared" si="181"/>
        <v>401596820029.25952</v>
      </c>
      <c r="AE213" s="42">
        <f t="shared" ref="AE213:AE276" si="252">AF213/$D213</f>
        <v>24.279513322687844</v>
      </c>
      <c r="AF213" s="46">
        <f t="shared" si="185"/>
        <v>875.26100440760615</v>
      </c>
      <c r="AG213" s="41">
        <v>143</v>
      </c>
      <c r="AH213" s="41">
        <v>1</v>
      </c>
      <c r="AJ213" s="42">
        <f t="shared" ref="AJ213" si="253">AJ212*AH213</f>
        <v>192883.32218687178</v>
      </c>
      <c r="AK213" s="42">
        <f t="shared" si="195"/>
        <v>27582315.072722666</v>
      </c>
      <c r="AL213" s="42">
        <f t="shared" si="229"/>
        <v>8279846577.6538305</v>
      </c>
      <c r="AM213" s="42">
        <f t="shared" si="183"/>
        <v>8.3271036764643434</v>
      </c>
      <c r="AN213" s="46">
        <f t="shared" si="196"/>
        <v>300.18678837593751</v>
      </c>
      <c r="AO213" s="41">
        <v>113</v>
      </c>
      <c r="AP213" s="41">
        <v>1</v>
      </c>
      <c r="AR213" s="42">
        <f t="shared" si="177"/>
        <v>1015.6060636216746</v>
      </c>
      <c r="AS213" s="42">
        <f t="shared" si="174"/>
        <v>114763.48518924923</v>
      </c>
      <c r="AT213" s="42">
        <f t="shared" si="171"/>
        <v>129372602.77584085</v>
      </c>
      <c r="AU213" s="42">
        <f t="shared" si="230"/>
        <v>31.270943463190051</v>
      </c>
      <c r="AV213" s="46">
        <f t="shared" si="175"/>
        <v>1127.2976118013551</v>
      </c>
      <c r="AW213" s="41">
        <v>66</v>
      </c>
      <c r="AX213" s="41">
        <v>1</v>
      </c>
      <c r="AZ213" s="42">
        <f t="shared" si="154"/>
        <v>7.4979563665195466</v>
      </c>
      <c r="BA213" s="42">
        <f t="shared" ref="BA213:BA276" si="254">AW213*AZ213</f>
        <v>494.8651201902901</v>
      </c>
      <c r="BB213" s="42">
        <f t="shared" si="249"/>
        <v>191496.2864061626</v>
      </c>
      <c r="BC213" s="42">
        <f t="shared" si="172"/>
        <v>10.734353900897634</v>
      </c>
      <c r="BD213" s="46">
        <f t="shared" ref="BD213:BD276" si="255">BB213/BA213</f>
        <v>386.96662705289611</v>
      </c>
      <c r="BE213" s="41">
        <v>21</v>
      </c>
      <c r="BF213" s="41">
        <v>1</v>
      </c>
      <c r="BH213" s="42">
        <f t="shared" si="217"/>
        <v>6.1361968233300222E-2</v>
      </c>
      <c r="BI213" s="42">
        <f t="shared" si="214"/>
        <v>1.2886013328993047</v>
      </c>
      <c r="BJ213" s="42">
        <f t="shared" si="211"/>
        <v>374.01618438703508</v>
      </c>
      <c r="BK213" s="42">
        <f t="shared" si="250"/>
        <v>8.0514521553551486</v>
      </c>
      <c r="BL213" s="46">
        <f t="shared" si="215"/>
        <v>290.24972645768781</v>
      </c>
    </row>
    <row r="214" spans="1:64">
      <c r="A214" s="52">
        <v>8.7050000000000001</v>
      </c>
      <c r="B214" s="39">
        <f t="shared" si="231"/>
        <v>2.04</v>
      </c>
      <c r="C214" s="39">
        <f t="shared" si="221"/>
        <v>2.04</v>
      </c>
      <c r="D214" s="39">
        <f t="shared" si="222"/>
        <v>36.226728000000008</v>
      </c>
      <c r="E214" s="40">
        <f t="shared" si="223"/>
        <v>3333095978581.8413</v>
      </c>
      <c r="F214" s="41">
        <f t="shared" si="232"/>
        <v>41.600000000000023</v>
      </c>
      <c r="G214" s="41">
        <v>208</v>
      </c>
      <c r="H214" s="48">
        <f t="shared" si="224"/>
        <v>208</v>
      </c>
      <c r="I214" s="41">
        <v>1</v>
      </c>
      <c r="K214" s="42">
        <f t="shared" si="225"/>
        <v>191485373.05497605</v>
      </c>
      <c r="L214" s="42">
        <f t="shared" si="233"/>
        <v>39828957595.43502</v>
      </c>
      <c r="M214" s="42">
        <f t="shared" si="226"/>
        <v>33330959785818.414</v>
      </c>
      <c r="N214" s="42">
        <f t="shared" si="234"/>
        <v>23.10041431081957</v>
      </c>
      <c r="O214" s="46">
        <f t="shared" si="227"/>
        <v>836.85242592536815</v>
      </c>
      <c r="P214" s="41">
        <v>194</v>
      </c>
      <c r="Q214" s="41">
        <v>1</v>
      </c>
      <c r="S214" s="42">
        <f t="shared" si="155"/>
        <v>108555157.20214731</v>
      </c>
      <c r="T214" s="42">
        <f t="shared" ref="T214:T277" si="256">P214*S214</f>
        <v>21059700497.216576</v>
      </c>
      <c r="U214" s="42">
        <f t="shared" si="251"/>
        <v>9763240762492.6855</v>
      </c>
      <c r="W214" s="42">
        <f t="shared" si="235"/>
        <v>12.797133435549656</v>
      </c>
      <c r="X214" s="46">
        <f t="shared" ref="X214:X277" si="257">U214/T214</f>
        <v>463.59827214936303</v>
      </c>
      <c r="Y214" s="41">
        <v>172</v>
      </c>
      <c r="Z214" s="41">
        <v>1</v>
      </c>
      <c r="AB214" s="42">
        <f t="shared" si="187"/>
        <v>2683221.8087509917</v>
      </c>
      <c r="AC214" s="42">
        <f t="shared" si="184"/>
        <v>461514151.10517055</v>
      </c>
      <c r="AD214" s="42">
        <f t="shared" si="181"/>
        <v>462447055204.36725</v>
      </c>
      <c r="AE214" s="42">
        <f t="shared" si="252"/>
        <v>27.659726782039534</v>
      </c>
      <c r="AF214" s="46">
        <f t="shared" si="185"/>
        <v>1002.0213986872617</v>
      </c>
      <c r="AG214" s="41">
        <v>144</v>
      </c>
      <c r="AH214" s="41">
        <v>1</v>
      </c>
      <c r="AJ214" s="42">
        <f t="shared" ref="AJ214" si="258">AJ213*AH214</f>
        <v>192883.32218687178</v>
      </c>
      <c r="AK214" s="42">
        <f t="shared" si="195"/>
        <v>27775198.394909538</v>
      </c>
      <c r="AL214" s="42">
        <f t="shared" si="229"/>
        <v>9534414807.1217308</v>
      </c>
      <c r="AM214" s="42">
        <f t="shared" si="183"/>
        <v>9.4756227618102589</v>
      </c>
      <c r="AN214" s="46">
        <f t="shared" si="196"/>
        <v>343.27080842270914</v>
      </c>
      <c r="AO214" s="41">
        <v>114</v>
      </c>
      <c r="AP214" s="41">
        <v>1</v>
      </c>
      <c r="AR214" s="42">
        <f t="shared" si="177"/>
        <v>1015.6060636216746</v>
      </c>
      <c r="AS214" s="42">
        <f t="shared" si="174"/>
        <v>115779.0912528709</v>
      </c>
      <c r="AT214" s="42">
        <f t="shared" si="171"/>
        <v>148975231.36127675</v>
      </c>
      <c r="AU214" s="42">
        <f t="shared" si="230"/>
        <v>35.518516782233824</v>
      </c>
      <c r="AV214" s="46">
        <f t="shared" si="175"/>
        <v>1286.7196464334202</v>
      </c>
      <c r="AW214" s="41">
        <v>67</v>
      </c>
      <c r="AX214" s="41">
        <v>1</v>
      </c>
      <c r="AZ214" s="42">
        <f t="shared" ref="AZ214:AZ277" si="259">AZ213*AX214</f>
        <v>7.4979563665195466</v>
      </c>
      <c r="BA214" s="42">
        <f t="shared" si="254"/>
        <v>502.36307655680963</v>
      </c>
      <c r="BB214" s="42">
        <f t="shared" si="249"/>
        <v>220511.9396230526</v>
      </c>
      <c r="BC214" s="42">
        <f t="shared" si="172"/>
        <v>12.116726011471671</v>
      </c>
      <c r="BD214" s="46">
        <f t="shared" si="255"/>
        <v>438.94933746810921</v>
      </c>
      <c r="BE214" s="41">
        <v>22</v>
      </c>
      <c r="BF214" s="41">
        <v>1</v>
      </c>
      <c r="BH214" s="42">
        <f t="shared" si="217"/>
        <v>6.1361968233300222E-2</v>
      </c>
      <c r="BI214" s="42">
        <f t="shared" si="214"/>
        <v>1.3499633011326049</v>
      </c>
      <c r="BJ214" s="42">
        <f t="shared" si="211"/>
        <v>430.6873820762732</v>
      </c>
      <c r="BK214" s="42">
        <f t="shared" si="250"/>
        <v>8.8066568756036467</v>
      </c>
      <c r="BL214" s="46">
        <f t="shared" si="215"/>
        <v>319.03636322182319</v>
      </c>
    </row>
    <row r="215" spans="1:64">
      <c r="A215" s="52">
        <v>8.7050000000000001</v>
      </c>
      <c r="B215" s="39">
        <f t="shared" si="231"/>
        <v>2.0449999999999999</v>
      </c>
      <c r="C215" s="39">
        <f t="shared" si="221"/>
        <v>2.0449999999999999</v>
      </c>
      <c r="D215" s="39">
        <f t="shared" si="222"/>
        <v>36.404527625</v>
      </c>
      <c r="E215" s="40">
        <f t="shared" si="223"/>
        <v>3828721867644.1943</v>
      </c>
      <c r="F215" s="41">
        <f t="shared" si="232"/>
        <v>41.800000000000018</v>
      </c>
      <c r="G215" s="41">
        <v>209</v>
      </c>
      <c r="H215" s="48">
        <f t="shared" si="224"/>
        <v>209</v>
      </c>
      <c r="I215" s="41">
        <v>1</v>
      </c>
      <c r="K215" s="42">
        <f t="shared" si="225"/>
        <v>191485373.05497605</v>
      </c>
      <c r="L215" s="42">
        <f t="shared" si="233"/>
        <v>40020442968.48999</v>
      </c>
      <c r="M215" s="42">
        <f t="shared" si="226"/>
        <v>38287218676441.945</v>
      </c>
      <c r="N215" s="42">
        <f t="shared" si="234"/>
        <v>26.279465466426437</v>
      </c>
      <c r="O215" s="46">
        <f t="shared" si="227"/>
        <v>956.69152654275479</v>
      </c>
      <c r="P215" s="41">
        <v>195</v>
      </c>
      <c r="Q215" s="41">
        <v>1</v>
      </c>
      <c r="S215" s="42">
        <f t="shared" ref="S215:S278" si="260">S214*Q215</f>
        <v>108555157.20214731</v>
      </c>
      <c r="T215" s="42">
        <f t="shared" si="256"/>
        <v>21168255654.418724</v>
      </c>
      <c r="U215" s="42">
        <f t="shared" si="251"/>
        <v>11242506394009.746</v>
      </c>
      <c r="W215" s="42">
        <f t="shared" si="235"/>
        <v>14.588904156135019</v>
      </c>
      <c r="X215" s="46">
        <f t="shared" si="257"/>
        <v>531.10216437049462</v>
      </c>
      <c r="Y215" s="41">
        <v>173</v>
      </c>
      <c r="Z215" s="41">
        <v>1</v>
      </c>
      <c r="AB215" s="42">
        <f t="shared" si="187"/>
        <v>2683221.8087509917</v>
      </c>
      <c r="AC215" s="42">
        <f t="shared" si="184"/>
        <v>464197372.91392159</v>
      </c>
      <c r="AD215" s="42">
        <f t="shared" si="181"/>
        <v>532514162203.11322</v>
      </c>
      <c r="AE215" s="42">
        <f t="shared" si="252"/>
        <v>31.511790747782918</v>
      </c>
      <c r="AF215" s="46">
        <f t="shared" si="185"/>
        <v>1147.1718567908827</v>
      </c>
      <c r="AG215" s="41">
        <v>145</v>
      </c>
      <c r="AH215" s="41">
        <v>1</v>
      </c>
      <c r="AJ215" s="42">
        <f t="shared" ref="AJ215" si="261">AJ214*AH215</f>
        <v>192883.32218687178</v>
      </c>
      <c r="AK215" s="42">
        <f t="shared" si="195"/>
        <v>27968081.717096407</v>
      </c>
      <c r="AL215" s="42">
        <f t="shared" si="229"/>
        <v>10979010150.400106</v>
      </c>
      <c r="AM215" s="42">
        <f t="shared" si="183"/>
        <v>10.78313659319725</v>
      </c>
      <c r="AN215" s="46">
        <f t="shared" si="196"/>
        <v>392.5549939911977</v>
      </c>
      <c r="AO215" s="41">
        <v>115</v>
      </c>
      <c r="AP215" s="41">
        <v>1</v>
      </c>
      <c r="AR215" s="42">
        <f t="shared" si="177"/>
        <v>1015.6060636216746</v>
      </c>
      <c r="AS215" s="42">
        <f t="shared" si="174"/>
        <v>116794.69731649257</v>
      </c>
      <c r="AT215" s="42">
        <f t="shared" si="171"/>
        <v>171547033.60000134</v>
      </c>
      <c r="AU215" s="42">
        <f t="shared" si="230"/>
        <v>40.346390441735366</v>
      </c>
      <c r="AV215" s="46">
        <f t="shared" si="175"/>
        <v>1468.791285405191</v>
      </c>
      <c r="AW215" s="41">
        <v>68</v>
      </c>
      <c r="AX215" s="41">
        <v>1</v>
      </c>
      <c r="AZ215" s="42">
        <f t="shared" si="259"/>
        <v>7.4979563665195466</v>
      </c>
      <c r="BA215" s="42">
        <f t="shared" si="254"/>
        <v>509.86103292332916</v>
      </c>
      <c r="BB215" s="42">
        <f t="shared" si="249"/>
        <v>253922.53980784872</v>
      </c>
      <c r="BC215" s="42">
        <f t="shared" si="172"/>
        <v>13.680249930086978</v>
      </c>
      <c r="BD215" s="46">
        <f t="shared" si="255"/>
        <v>498.02303649675571</v>
      </c>
      <c r="BE215" s="41">
        <v>23</v>
      </c>
      <c r="BF215" s="41">
        <v>1</v>
      </c>
      <c r="BH215" s="42">
        <f t="shared" si="217"/>
        <v>6.1361968233300222E-2</v>
      </c>
      <c r="BI215" s="42">
        <f t="shared" si="214"/>
        <v>1.4113252693659051</v>
      </c>
      <c r="BJ215" s="42">
        <f t="shared" si="211"/>
        <v>495.942460562203</v>
      </c>
      <c r="BK215" s="42">
        <f t="shared" si="250"/>
        <v>9.6526992431039087</v>
      </c>
      <c r="BL215" s="46">
        <f t="shared" si="215"/>
        <v>351.40195625139285</v>
      </c>
    </row>
    <row r="216" spans="1:64">
      <c r="A216" s="52">
        <v>8.7050000000000001</v>
      </c>
      <c r="B216" s="39">
        <f t="shared" si="231"/>
        <v>2.0499999999999998</v>
      </c>
      <c r="C216" s="39">
        <f t="shared" si="221"/>
        <v>2.0499999999999998</v>
      </c>
      <c r="D216" s="39">
        <f t="shared" si="222"/>
        <v>36.582762499999994</v>
      </c>
      <c r="E216" s="40">
        <f t="shared" si="223"/>
        <v>4398046511104.0615</v>
      </c>
      <c r="F216" s="41">
        <f t="shared" si="232"/>
        <v>42.000000000000021</v>
      </c>
      <c r="G216" s="49">
        <v>210</v>
      </c>
      <c r="H216" s="48">
        <f t="shared" si="224"/>
        <v>210</v>
      </c>
      <c r="I216" s="41">
        <v>1</v>
      </c>
      <c r="K216" s="42">
        <f t="shared" si="225"/>
        <v>191485373.05497605</v>
      </c>
      <c r="L216" s="42">
        <f t="shared" si="233"/>
        <v>40211928341.544968</v>
      </c>
      <c r="M216" s="42">
        <f t="shared" si="226"/>
        <v>43980465111040.617</v>
      </c>
      <c r="N216" s="42">
        <f t="shared" si="234"/>
        <v>29.897055686354278</v>
      </c>
      <c r="O216" s="46">
        <f t="shared" si="227"/>
        <v>1093.7168876231729</v>
      </c>
      <c r="P216" s="41">
        <v>196</v>
      </c>
      <c r="Q216" s="41">
        <v>1</v>
      </c>
      <c r="S216" s="42">
        <f t="shared" si="260"/>
        <v>108555157.20214731</v>
      </c>
      <c r="T216" s="42">
        <f t="shared" si="256"/>
        <v>21276810811.620872</v>
      </c>
      <c r="U216" s="42">
        <f t="shared" si="251"/>
        <v>12945823780795.807</v>
      </c>
      <c r="W216" s="42">
        <f t="shared" si="235"/>
        <v>16.632083687513976</v>
      </c>
      <c r="X216" s="46">
        <f t="shared" si="257"/>
        <v>608.44756742044797</v>
      </c>
      <c r="Y216" s="41">
        <v>174</v>
      </c>
      <c r="Z216" s="41">
        <v>1</v>
      </c>
      <c r="AB216" s="42">
        <f t="shared" si="187"/>
        <v>2683221.8087509917</v>
      </c>
      <c r="AC216" s="42">
        <f t="shared" si="184"/>
        <v>466880594.72267258</v>
      </c>
      <c r="AD216" s="42">
        <f t="shared" si="181"/>
        <v>613193736614.88904</v>
      </c>
      <c r="AE216" s="42">
        <f t="shared" si="252"/>
        <v>35.901731049773467</v>
      </c>
      <c r="AF216" s="46">
        <f t="shared" si="185"/>
        <v>1313.3845003327383</v>
      </c>
      <c r="AG216" s="41">
        <v>146</v>
      </c>
      <c r="AH216" s="41">
        <v>1</v>
      </c>
      <c r="AJ216" s="42">
        <f t="shared" ref="AJ216" si="262">AJ215*AH216</f>
        <v>192883.32218687178</v>
      </c>
      <c r="AK216" s="42">
        <f t="shared" si="195"/>
        <v>28160965.039283279</v>
      </c>
      <c r="AL216" s="42">
        <f t="shared" si="229"/>
        <v>12642406035.933361</v>
      </c>
      <c r="AM216" s="42">
        <f t="shared" si="183"/>
        <v>12.271727513343681</v>
      </c>
      <c r="AN216" s="46">
        <f t="shared" si="196"/>
        <v>448.93369308536739</v>
      </c>
      <c r="AO216" s="41">
        <v>116</v>
      </c>
      <c r="AP216" s="41">
        <v>1</v>
      </c>
      <c r="AR216" s="42">
        <f t="shared" si="177"/>
        <v>1015.6060636216746</v>
      </c>
      <c r="AS216" s="42">
        <f t="shared" si="174"/>
        <v>117810.30338011426</v>
      </c>
      <c r="AT216" s="42">
        <f t="shared" si="171"/>
        <v>197537594.31145838</v>
      </c>
      <c r="AU216" s="42">
        <f t="shared" si="230"/>
        <v>45.834235148540245</v>
      </c>
      <c r="AV216" s="46">
        <f t="shared" si="175"/>
        <v>1676.7429388081998</v>
      </c>
      <c r="AW216" s="41">
        <v>69</v>
      </c>
      <c r="AX216" s="41">
        <v>1</v>
      </c>
      <c r="AZ216" s="42">
        <f t="shared" si="259"/>
        <v>7.4979563665195466</v>
      </c>
      <c r="BA216" s="42">
        <f t="shared" si="254"/>
        <v>517.35898928984875</v>
      </c>
      <c r="BB216" s="42">
        <f t="shared" si="249"/>
        <v>292393.55879539717</v>
      </c>
      <c r="BC216" s="42">
        <f t="shared" si="172"/>
        <v>15.44896197196387</v>
      </c>
      <c r="BD216" s="46">
        <f t="shared" si="255"/>
        <v>565.16570669188582</v>
      </c>
      <c r="BE216" s="41">
        <v>24</v>
      </c>
      <c r="BF216" s="41">
        <v>1</v>
      </c>
      <c r="BH216" s="42">
        <f t="shared" si="217"/>
        <v>6.1361968233300222E-2</v>
      </c>
      <c r="BI216" s="42">
        <f t="shared" si="214"/>
        <v>1.4726872375992053</v>
      </c>
      <c r="BJ216" s="42">
        <f t="shared" si="211"/>
        <v>571.08116952225828</v>
      </c>
      <c r="BK216" s="42">
        <f t="shared" si="250"/>
        <v>10.600120919861581</v>
      </c>
      <c r="BL216" s="46">
        <f t="shared" si="215"/>
        <v>387.78170608257767</v>
      </c>
    </row>
    <row r="217" spans="1:64">
      <c r="A217" s="52">
        <v>8.7050000000000001</v>
      </c>
      <c r="B217" s="39">
        <f t="shared" si="231"/>
        <v>2.0549999999999997</v>
      </c>
      <c r="C217" s="39">
        <f t="shared" si="221"/>
        <v>2.0549999999999997</v>
      </c>
      <c r="D217" s="39">
        <f t="shared" si="222"/>
        <v>36.761432624999991</v>
      </c>
      <c r="E217" s="40">
        <f t="shared" si="223"/>
        <v>5052028792505.6846</v>
      </c>
      <c r="F217" s="41">
        <f t="shared" si="232"/>
        <v>42.200000000000017</v>
      </c>
      <c r="G217" s="41">
        <v>211</v>
      </c>
      <c r="H217" s="48">
        <f t="shared" si="224"/>
        <v>211</v>
      </c>
      <c r="I217" s="41">
        <v>1</v>
      </c>
      <c r="K217" s="42">
        <f t="shared" si="225"/>
        <v>191485373.05497605</v>
      </c>
      <c r="L217" s="42">
        <f t="shared" si="233"/>
        <v>40403413714.599945</v>
      </c>
      <c r="M217" s="42">
        <f t="shared" si="226"/>
        <v>50520287925056.844</v>
      </c>
      <c r="N217" s="42">
        <f t="shared" si="234"/>
        <v>34.013813695868656</v>
      </c>
      <c r="O217" s="46">
        <f t="shared" si="227"/>
        <v>1250.3965204999774</v>
      </c>
      <c r="P217" s="41">
        <v>197</v>
      </c>
      <c r="Q217" s="41">
        <v>1</v>
      </c>
      <c r="S217" s="42">
        <f t="shared" si="260"/>
        <v>108555157.20214731</v>
      </c>
      <c r="T217" s="42">
        <f t="shared" si="256"/>
        <v>21385365968.823021</v>
      </c>
      <c r="U217" s="42">
        <f t="shared" si="251"/>
        <v>14907116838352.568</v>
      </c>
      <c r="W217" s="42">
        <f t="shared" si="235"/>
        <v>18.962017398984194</v>
      </c>
      <c r="X217" s="46">
        <f t="shared" si="257"/>
        <v>697.07092504683499</v>
      </c>
      <c r="Y217" s="41">
        <v>175</v>
      </c>
      <c r="Z217" s="41">
        <v>1</v>
      </c>
      <c r="AB217" s="42">
        <f t="shared" si="187"/>
        <v>2683221.8087509917</v>
      </c>
      <c r="AC217" s="42">
        <f t="shared" si="184"/>
        <v>469563816.53142357</v>
      </c>
      <c r="AD217" s="42">
        <f t="shared" si="181"/>
        <v>706092623462.4082</v>
      </c>
      <c r="AE217" s="42">
        <f t="shared" si="252"/>
        <v>40.904832888193773</v>
      </c>
      <c r="AF217" s="46">
        <f t="shared" si="185"/>
        <v>1503.7202582562193</v>
      </c>
      <c r="AG217" s="41">
        <v>147</v>
      </c>
      <c r="AH217" s="41">
        <v>1</v>
      </c>
      <c r="AJ217" s="42">
        <f t="shared" ref="AJ217" si="263">AJ216*AH217</f>
        <v>192883.32218687178</v>
      </c>
      <c r="AK217" s="42">
        <f t="shared" si="195"/>
        <v>28353848.361470152</v>
      </c>
      <c r="AL217" s="42">
        <f t="shared" si="229"/>
        <v>14557731287.453634</v>
      </c>
      <c r="AM217" s="42">
        <f t="shared" si="183"/>
        <v>13.966553794526835</v>
      </c>
      <c r="AN217" s="46">
        <f t="shared" si="196"/>
        <v>513.43052632093622</v>
      </c>
      <c r="AO217" s="41">
        <v>117</v>
      </c>
      <c r="AP217" s="41">
        <v>1</v>
      </c>
      <c r="AR217" s="42">
        <f t="shared" si="177"/>
        <v>1015.6060636216746</v>
      </c>
      <c r="AS217" s="42">
        <f t="shared" si="174"/>
        <v>118825.90944373593</v>
      </c>
      <c r="AT217" s="42">
        <f t="shared" si="171"/>
        <v>227464551.36646253</v>
      </c>
      <c r="AU217" s="42">
        <f t="shared" si="230"/>
        <v>52.072706390929881</v>
      </c>
      <c r="AV217" s="46">
        <f t="shared" si="175"/>
        <v>1914.2672875915753</v>
      </c>
      <c r="AW217" s="49">
        <v>70</v>
      </c>
      <c r="AX217" s="41">
        <v>1</v>
      </c>
      <c r="AZ217" s="42">
        <f t="shared" si="259"/>
        <v>7.4979563665195466</v>
      </c>
      <c r="BA217" s="42">
        <f t="shared" si="254"/>
        <v>524.85694565636823</v>
      </c>
      <c r="BB217" s="42">
        <f t="shared" si="249"/>
        <v>336691.20000000158</v>
      </c>
      <c r="BC217" s="42">
        <f t="shared" si="172"/>
        <v>17.450118835246165</v>
      </c>
      <c r="BD217" s="46">
        <f t="shared" si="255"/>
        <v>641.49136786014526</v>
      </c>
      <c r="BE217" s="41">
        <v>25</v>
      </c>
      <c r="BF217" s="41">
        <v>1</v>
      </c>
      <c r="BH217" s="42">
        <f t="shared" si="217"/>
        <v>6.1361968233300222E-2</v>
      </c>
      <c r="BI217" s="42">
        <f t="shared" si="214"/>
        <v>1.5340492058325055</v>
      </c>
      <c r="BJ217" s="42">
        <f t="shared" si="211"/>
        <v>657.60000000000116</v>
      </c>
      <c r="BK217" s="42">
        <f t="shared" si="250"/>
        <v>11.660846715328493</v>
      </c>
      <c r="BL217" s="46">
        <f t="shared" si="215"/>
        <v>428.66943087600083</v>
      </c>
    </row>
    <row r="218" spans="1:64">
      <c r="A218" s="52">
        <v>8.7050000000000001</v>
      </c>
      <c r="B218" s="39">
        <f t="shared" si="231"/>
        <v>2.06</v>
      </c>
      <c r="C218" s="39">
        <f t="shared" si="221"/>
        <v>2.06</v>
      </c>
      <c r="D218" s="39">
        <f t="shared" si="222"/>
        <v>36.940538000000004</v>
      </c>
      <c r="E218" s="40">
        <f t="shared" si="223"/>
        <v>5803257163348.9385</v>
      </c>
      <c r="F218" s="41">
        <f t="shared" si="232"/>
        <v>42.40000000000002</v>
      </c>
      <c r="G218" s="41">
        <v>212</v>
      </c>
      <c r="H218" s="48">
        <f t="shared" si="224"/>
        <v>212</v>
      </c>
      <c r="I218" s="41">
        <v>1</v>
      </c>
      <c r="K218" s="42">
        <f t="shared" si="225"/>
        <v>191485373.05497605</v>
      </c>
      <c r="L218" s="42">
        <f t="shared" si="233"/>
        <v>40594899087.654922</v>
      </c>
      <c r="M218" s="42">
        <f t="shared" si="226"/>
        <v>58032571633489.383</v>
      </c>
      <c r="N218" s="42">
        <f t="shared" si="234"/>
        <v>38.698767519480306</v>
      </c>
      <c r="O218" s="46">
        <f t="shared" si="227"/>
        <v>1429.553292106528</v>
      </c>
      <c r="P218" s="41">
        <v>198</v>
      </c>
      <c r="Q218" s="41">
        <v>1</v>
      </c>
      <c r="S218" s="42">
        <f t="shared" si="260"/>
        <v>108555157.20214731</v>
      </c>
      <c r="T218" s="42">
        <f t="shared" si="256"/>
        <v>21493921126.025166</v>
      </c>
      <c r="U218" s="42">
        <f t="shared" si="251"/>
        <v>17165444289696.475</v>
      </c>
      <c r="W218" s="42">
        <f t="shared" si="235"/>
        <v>21.619028876438076</v>
      </c>
      <c r="X218" s="46">
        <f t="shared" si="257"/>
        <v>798.61855773315813</v>
      </c>
      <c r="Y218" s="41">
        <v>176</v>
      </c>
      <c r="Z218" s="41">
        <v>1</v>
      </c>
      <c r="AB218" s="42">
        <f t="shared" si="187"/>
        <v>2683221.8087509917</v>
      </c>
      <c r="AC218" s="42">
        <f t="shared" si="184"/>
        <v>472247038.34017456</v>
      </c>
      <c r="AD218" s="42">
        <f t="shared" si="181"/>
        <v>813060883793.88184</v>
      </c>
      <c r="AE218" s="42">
        <f t="shared" si="252"/>
        <v>46.606941988060079</v>
      </c>
      <c r="AF218" s="46">
        <f t="shared" si="185"/>
        <v>1721.6855115737289</v>
      </c>
      <c r="AG218" s="41">
        <v>148</v>
      </c>
      <c r="AH218" s="41">
        <v>1</v>
      </c>
      <c r="AJ218" s="42">
        <f t="shared" ref="AJ218" si="264">AJ217*AH218</f>
        <v>192883.32218687178</v>
      </c>
      <c r="AK218" s="42">
        <f t="shared" si="195"/>
        <v>28546731.683657024</v>
      </c>
      <c r="AL218" s="42">
        <f t="shared" si="229"/>
        <v>16763129189.156656</v>
      </c>
      <c r="AM218" s="42">
        <f t="shared" si="183"/>
        <v>15.896279227036914</v>
      </c>
      <c r="AN218" s="46">
        <f t="shared" si="196"/>
        <v>587.21710684496782</v>
      </c>
      <c r="AO218" s="41">
        <v>118</v>
      </c>
      <c r="AP218" s="41">
        <v>1</v>
      </c>
      <c r="AR218" s="42">
        <f t="shared" si="177"/>
        <v>1015.6060636216746</v>
      </c>
      <c r="AS218" s="42">
        <f t="shared" si="174"/>
        <v>119841.5155073576</v>
      </c>
      <c r="AT218" s="42">
        <f t="shared" si="171"/>
        <v>261923893.58057219</v>
      </c>
      <c r="AU218" s="42">
        <f t="shared" si="230"/>
        <v>59.164964654252671</v>
      </c>
      <c r="AV218" s="46">
        <f t="shared" si="175"/>
        <v>2185.585625079078</v>
      </c>
      <c r="AW218" s="41">
        <v>71</v>
      </c>
      <c r="AX218" s="41">
        <v>1</v>
      </c>
      <c r="AZ218" s="42">
        <f t="shared" si="259"/>
        <v>7.4979563665195466</v>
      </c>
      <c r="BA218" s="42">
        <f t="shared" si="254"/>
        <v>532.35490202288781</v>
      </c>
      <c r="BB218" s="42">
        <f t="shared" si="249"/>
        <v>387697.64127439313</v>
      </c>
      <c r="BC218" s="42">
        <f t="shared" si="172"/>
        <v>19.714632468611537</v>
      </c>
      <c r="BD218" s="46">
        <f t="shared" si="255"/>
        <v>728.2691298627783</v>
      </c>
      <c r="BE218" s="41">
        <v>26</v>
      </c>
      <c r="BF218" s="41">
        <v>1</v>
      </c>
      <c r="BH218" s="42">
        <f t="shared" si="217"/>
        <v>6.1361968233300222E-2</v>
      </c>
      <c r="BI218" s="42">
        <f t="shared" si="214"/>
        <v>1.5954111740658057</v>
      </c>
      <c r="BJ218" s="42">
        <f t="shared" si="211"/>
        <v>757.22195561404681</v>
      </c>
      <c r="BK218" s="42">
        <f t="shared" si="250"/>
        <v>12.848349808032207</v>
      </c>
      <c r="BL218" s="46">
        <f t="shared" si="215"/>
        <v>474.62495432090651</v>
      </c>
    </row>
    <row r="219" spans="1:64">
      <c r="A219" s="52">
        <v>8.7050000000000001</v>
      </c>
      <c r="B219" s="39">
        <f t="shared" si="231"/>
        <v>2.0649999999999999</v>
      </c>
      <c r="C219" s="39">
        <f t="shared" si="221"/>
        <v>2.0649999999999999</v>
      </c>
      <c r="D219" s="39">
        <f t="shared" si="222"/>
        <v>37.120078624999998</v>
      </c>
      <c r="E219" s="40">
        <f t="shared" si="223"/>
        <v>6666191957163.6846</v>
      </c>
      <c r="F219" s="41">
        <f t="shared" si="232"/>
        <v>42.600000000000023</v>
      </c>
      <c r="G219" s="41">
        <v>213</v>
      </c>
      <c r="H219" s="48">
        <f t="shared" si="224"/>
        <v>213</v>
      </c>
      <c r="I219" s="41">
        <v>1</v>
      </c>
      <c r="K219" s="42">
        <f t="shared" si="225"/>
        <v>191485373.05497605</v>
      </c>
      <c r="L219" s="42">
        <f t="shared" si="233"/>
        <v>40786384460.7099</v>
      </c>
      <c r="M219" s="42">
        <f t="shared" si="226"/>
        <v>66661919571636.844</v>
      </c>
      <c r="N219" s="42">
        <f t="shared" si="234"/>
        <v>44.030510335783561</v>
      </c>
      <c r="O219" s="46">
        <f t="shared" si="227"/>
        <v>1634.4160055631608</v>
      </c>
      <c r="P219" s="41">
        <v>199</v>
      </c>
      <c r="Q219" s="41">
        <v>1</v>
      </c>
      <c r="S219" s="42">
        <f t="shared" si="260"/>
        <v>108555157.20214731</v>
      </c>
      <c r="T219" s="42">
        <f t="shared" si="256"/>
        <v>21602476283.227314</v>
      </c>
      <c r="U219" s="42">
        <f t="shared" si="251"/>
        <v>19765776641713.137</v>
      </c>
      <c r="W219" s="42">
        <f t="shared" si="235"/>
        <v>24.649122262416846</v>
      </c>
      <c r="X219" s="46">
        <f t="shared" si="257"/>
        <v>914.9773564181512</v>
      </c>
      <c r="Y219" s="41">
        <v>177</v>
      </c>
      <c r="Z219" s="41">
        <v>1</v>
      </c>
      <c r="AB219" s="42">
        <f t="shared" si="187"/>
        <v>2683221.8087509917</v>
      </c>
      <c r="AC219" s="42">
        <f t="shared" si="184"/>
        <v>474930260.14892554</v>
      </c>
      <c r="AD219" s="42">
        <f t="shared" si="181"/>
        <v>936228597055.90063</v>
      </c>
      <c r="AE219" s="42">
        <f t="shared" si="252"/>
        <v>53.10594893794633</v>
      </c>
      <c r="AF219" s="46">
        <f t="shared" si="185"/>
        <v>1971.297000031803</v>
      </c>
      <c r="AG219" s="41">
        <v>149</v>
      </c>
      <c r="AH219" s="41">
        <v>1</v>
      </c>
      <c r="AJ219" s="42">
        <f t="shared" ref="AJ219" si="265">AJ218*AH219</f>
        <v>192883.32218687178</v>
      </c>
      <c r="AK219" s="42">
        <f t="shared" si="195"/>
        <v>28739615.005843896</v>
      </c>
      <c r="AL219" s="42">
        <f t="shared" si="229"/>
        <v>19302516251.67292</v>
      </c>
      <c r="AM219" s="42">
        <f t="shared" si="183"/>
        <v>18.093562848428643</v>
      </c>
      <c r="AN219" s="46">
        <f t="shared" si="196"/>
        <v>671.63447554005018</v>
      </c>
      <c r="AO219" s="41">
        <v>119</v>
      </c>
      <c r="AP219" s="41">
        <v>1</v>
      </c>
      <c r="AR219" s="42">
        <f t="shared" si="177"/>
        <v>1015.6060636216746</v>
      </c>
      <c r="AS219" s="42">
        <f t="shared" si="174"/>
        <v>120857.12157097927</v>
      </c>
      <c r="AT219" s="42">
        <f t="shared" si="171"/>
        <v>301601816.43238884</v>
      </c>
      <c r="AU219" s="42">
        <f t="shared" si="230"/>
        <v>67.228406721682333</v>
      </c>
      <c r="AV219" s="46">
        <f t="shared" si="175"/>
        <v>2495.5237433423267</v>
      </c>
      <c r="AW219" s="41">
        <v>72</v>
      </c>
      <c r="AX219" s="41">
        <v>1</v>
      </c>
      <c r="AZ219" s="42">
        <f t="shared" si="259"/>
        <v>7.4979563665195466</v>
      </c>
      <c r="BA219" s="42">
        <f t="shared" si="254"/>
        <v>539.8528583894074</v>
      </c>
      <c r="BB219" s="42">
        <f t="shared" si="249"/>
        <v>446428.58364863112</v>
      </c>
      <c r="BC219" s="42">
        <f t="shared" si="172"/>
        <v>22.277564046918869</v>
      </c>
      <c r="BD219" s="46">
        <f t="shared" si="255"/>
        <v>826.94492899510158</v>
      </c>
      <c r="BE219" s="41">
        <v>27</v>
      </c>
      <c r="BF219" s="41">
        <v>1</v>
      </c>
      <c r="BH219" s="42">
        <f t="shared" si="217"/>
        <v>6.1361968233300222E-2</v>
      </c>
      <c r="BI219" s="42">
        <f t="shared" si="214"/>
        <v>1.6567731422991061</v>
      </c>
      <c r="BJ219" s="42">
        <f t="shared" si="211"/>
        <v>871.93082743872992</v>
      </c>
      <c r="BK219" s="42">
        <f t="shared" si="250"/>
        <v>14.177840931830039</v>
      </c>
      <c r="BL219" s="46">
        <f t="shared" si="215"/>
        <v>526.28257012227425</v>
      </c>
    </row>
    <row r="220" spans="1:64">
      <c r="A220" s="52">
        <v>8.7050000000000001</v>
      </c>
      <c r="B220" s="39">
        <f t="shared" si="231"/>
        <v>2.0700000000000003</v>
      </c>
      <c r="C220" s="39">
        <f t="shared" si="221"/>
        <v>2.0700000000000003</v>
      </c>
      <c r="D220" s="39">
        <f t="shared" si="222"/>
        <v>37.300054500000009</v>
      </c>
      <c r="E220" s="40">
        <f t="shared" si="223"/>
        <v>7657443735288.3906</v>
      </c>
      <c r="F220" s="41">
        <f t="shared" si="232"/>
        <v>42.800000000000026</v>
      </c>
      <c r="G220" s="41">
        <v>214</v>
      </c>
      <c r="H220" s="48">
        <f t="shared" si="224"/>
        <v>214</v>
      </c>
      <c r="I220" s="41">
        <v>1</v>
      </c>
      <c r="K220" s="42">
        <f t="shared" si="225"/>
        <v>191485373.05497605</v>
      </c>
      <c r="L220" s="42">
        <f t="shared" si="233"/>
        <v>40977869833.764877</v>
      </c>
      <c r="M220" s="42">
        <f t="shared" si="226"/>
        <v>76574437352883.906</v>
      </c>
      <c r="N220" s="42">
        <f t="shared" si="234"/>
        <v>50.09852845026861</v>
      </c>
      <c r="O220" s="46">
        <f t="shared" si="227"/>
        <v>1868.6778415648203</v>
      </c>
      <c r="P220" s="49">
        <v>200</v>
      </c>
      <c r="Q220" s="41">
        <v>8</v>
      </c>
      <c r="S220" s="42">
        <f t="shared" si="260"/>
        <v>868441257.61717844</v>
      </c>
      <c r="T220" s="42">
        <f t="shared" si="256"/>
        <v>173688251523.4357</v>
      </c>
      <c r="U220" s="42">
        <f t="shared" si="251"/>
        <v>22759890694963.504</v>
      </c>
      <c r="W220" s="42">
        <f t="shared" si="235"/>
        <v>3.513097979989579</v>
      </c>
      <c r="X220" s="46">
        <f t="shared" si="257"/>
        <v>131.03874611745124</v>
      </c>
      <c r="Y220" s="41">
        <v>178</v>
      </c>
      <c r="Z220" s="41">
        <v>1</v>
      </c>
      <c r="AB220" s="42">
        <f t="shared" si="187"/>
        <v>2683221.8087509917</v>
      </c>
      <c r="AC220" s="42">
        <f t="shared" si="184"/>
        <v>477613481.95767653</v>
      </c>
      <c r="AD220" s="42">
        <f t="shared" si="181"/>
        <v>1078048230572.5623</v>
      </c>
      <c r="AE220" s="42">
        <f t="shared" si="252"/>
        <v>60.513482547383077</v>
      </c>
      <c r="AF220" s="46">
        <f t="shared" si="185"/>
        <v>2257.156197002188</v>
      </c>
      <c r="AG220" s="49">
        <v>150</v>
      </c>
      <c r="AH220" s="41">
        <v>1</v>
      </c>
      <c r="AJ220" s="42">
        <f t="shared" ref="AJ220" si="266">AJ219*AH220</f>
        <v>192883.32218687178</v>
      </c>
      <c r="AK220" s="42">
        <f t="shared" si="195"/>
        <v>28932498.328030769</v>
      </c>
      <c r="AL220" s="42">
        <f t="shared" si="229"/>
        <v>22226455756.80022</v>
      </c>
      <c r="AM220" s="42">
        <f t="shared" si="183"/>
        <v>20.595617251515716</v>
      </c>
      <c r="AN220" s="46">
        <f t="shared" si="196"/>
        <v>768.21764594267654</v>
      </c>
      <c r="AO220" s="49">
        <v>120</v>
      </c>
      <c r="AP220" s="41">
        <v>8</v>
      </c>
      <c r="AQ220" s="41" t="s">
        <v>22</v>
      </c>
      <c r="AR220" s="42">
        <f t="shared" si="177"/>
        <v>8124.8485089733967</v>
      </c>
      <c r="AS220" s="42">
        <f t="shared" si="174"/>
        <v>974981.82107680757</v>
      </c>
      <c r="AT220" s="42">
        <f t="shared" si="171"/>
        <v>347288371.20000279</v>
      </c>
      <c r="AU220" s="42">
        <f t="shared" si="230"/>
        <v>9.5495796821005587</v>
      </c>
      <c r="AV220" s="46">
        <f t="shared" si="175"/>
        <v>356.19984259444357</v>
      </c>
      <c r="AW220" s="41">
        <v>73</v>
      </c>
      <c r="AX220" s="41">
        <v>1</v>
      </c>
      <c r="AZ220" s="42">
        <f t="shared" si="259"/>
        <v>7.4979563665195466</v>
      </c>
      <c r="BA220" s="42">
        <f t="shared" si="254"/>
        <v>547.35081475592688</v>
      </c>
      <c r="BB220" s="42">
        <f t="shared" si="249"/>
        <v>514053.45467212424</v>
      </c>
      <c r="BC220" s="42">
        <f t="shared" si="172"/>
        <v>25.178685133715778</v>
      </c>
      <c r="BD220" s="46">
        <f t="shared" si="255"/>
        <v>939.16632772593846</v>
      </c>
      <c r="BE220" s="41">
        <v>28</v>
      </c>
      <c r="BF220" s="41">
        <v>1</v>
      </c>
      <c r="BH220" s="42">
        <f t="shared" si="217"/>
        <v>6.1361968233300222E-2</v>
      </c>
      <c r="BI220" s="42">
        <f t="shared" si="214"/>
        <v>1.7181351105324063</v>
      </c>
      <c r="BJ220" s="42">
        <f t="shared" si="211"/>
        <v>1004.0106536564895</v>
      </c>
      <c r="BK220" s="42">
        <f t="shared" si="250"/>
        <v>15.666484089005948</v>
      </c>
      <c r="BL220" s="46">
        <f t="shared" si="215"/>
        <v>584.36071034330485</v>
      </c>
    </row>
    <row r="221" spans="1:64">
      <c r="A221" s="52">
        <v>8.7050000000000001</v>
      </c>
      <c r="B221" s="39">
        <f t="shared" si="231"/>
        <v>2.0750000000000002</v>
      </c>
      <c r="C221" s="39">
        <f t="shared" si="221"/>
        <v>2.0750000000000002</v>
      </c>
      <c r="D221" s="39">
        <f t="shared" si="222"/>
        <v>37.480465625000008</v>
      </c>
      <c r="E221" s="40">
        <f t="shared" si="223"/>
        <v>8796093022208.127</v>
      </c>
      <c r="F221" s="41">
        <f t="shared" si="232"/>
        <v>43.000000000000021</v>
      </c>
      <c r="G221" s="41">
        <v>215</v>
      </c>
      <c r="H221" s="48">
        <f t="shared" si="224"/>
        <v>215</v>
      </c>
      <c r="I221" s="41">
        <v>1</v>
      </c>
      <c r="K221" s="42">
        <f t="shared" si="225"/>
        <v>191485373.05497605</v>
      </c>
      <c r="L221" s="42">
        <f t="shared" si="233"/>
        <v>41169355206.819847</v>
      </c>
      <c r="M221" s="42">
        <f t="shared" si="226"/>
        <v>87960930222081.266</v>
      </c>
      <c r="N221" s="42">
        <f t="shared" si="234"/>
        <v>57.004713967814808</v>
      </c>
      <c r="O221" s="46">
        <f t="shared" si="227"/>
        <v>2136.5632223336406</v>
      </c>
      <c r="P221" s="41">
        <v>201</v>
      </c>
      <c r="Q221" s="41">
        <v>1</v>
      </c>
      <c r="S221" s="42">
        <f t="shared" si="260"/>
        <v>868441257.61717844</v>
      </c>
      <c r="T221" s="42">
        <f t="shared" si="256"/>
        <v>174556692781.05286</v>
      </c>
      <c r="U221" s="42">
        <f t="shared" si="251"/>
        <v>26207399361123.223</v>
      </c>
      <c r="W221" s="42">
        <f t="shared" si="235"/>
        <v>4.0057371130151145</v>
      </c>
      <c r="X221" s="46">
        <f t="shared" si="257"/>
        <v>150.13689216714977</v>
      </c>
      <c r="Y221" s="41">
        <v>179</v>
      </c>
      <c r="Z221" s="41">
        <v>1</v>
      </c>
      <c r="AB221" s="42">
        <f t="shared" si="187"/>
        <v>2683221.8087509917</v>
      </c>
      <c r="AC221" s="42">
        <f t="shared" si="184"/>
        <v>480296703.76642752</v>
      </c>
      <c r="AD221" s="42">
        <f t="shared" si="181"/>
        <v>1241343418025.2637</v>
      </c>
      <c r="AE221" s="42">
        <f t="shared" si="252"/>
        <v>68.95684170669287</v>
      </c>
      <c r="AF221" s="46">
        <f t="shared" si="185"/>
        <v>2584.5345351962687</v>
      </c>
      <c r="AG221" s="41">
        <v>151</v>
      </c>
      <c r="AH221" s="41">
        <v>1</v>
      </c>
      <c r="AJ221" s="42">
        <f t="shared" ref="AJ221" si="267">AJ220*AH221</f>
        <v>192883.32218687178</v>
      </c>
      <c r="AK221" s="42">
        <f t="shared" si="195"/>
        <v>29125381.650217637</v>
      </c>
      <c r="AL221" s="42">
        <f t="shared" si="229"/>
        <v>25593163438.596813</v>
      </c>
      <c r="AM221" s="42">
        <f t="shared" si="183"/>
        <v>23.444845095308473</v>
      </c>
      <c r="AN221" s="46">
        <f t="shared" si="196"/>
        <v>878.72371067815925</v>
      </c>
      <c r="AO221" s="41">
        <v>121</v>
      </c>
      <c r="AP221" s="41">
        <v>1</v>
      </c>
      <c r="AQ221" s="41" t="s">
        <v>84</v>
      </c>
      <c r="AR221" s="42">
        <f t="shared" si="177"/>
        <v>8124.8485089733967</v>
      </c>
      <c r="AS221" s="42">
        <f t="shared" si="174"/>
        <v>983106.66958578106</v>
      </c>
      <c r="AT221" s="42">
        <f t="shared" si="171"/>
        <v>399893178.72807455</v>
      </c>
      <c r="AU221" s="42">
        <f t="shared" si="230"/>
        <v>10.852714446204196</v>
      </c>
      <c r="AV221" s="46">
        <f t="shared" si="175"/>
        <v>406.76479073889737</v>
      </c>
      <c r="AW221" s="41">
        <v>74</v>
      </c>
      <c r="AX221" s="41">
        <v>1</v>
      </c>
      <c r="AZ221" s="42">
        <f t="shared" si="259"/>
        <v>7.4979563665195466</v>
      </c>
      <c r="BA221" s="42">
        <f t="shared" si="254"/>
        <v>554.84877112244646</v>
      </c>
      <c r="BB221" s="42">
        <f t="shared" si="249"/>
        <v>591918.66780531639</v>
      </c>
      <c r="BC221" s="42">
        <f t="shared" si="172"/>
        <v>28.463115218942225</v>
      </c>
      <c r="BD221" s="46">
        <f t="shared" si="255"/>
        <v>1066.8108115439786</v>
      </c>
      <c r="BE221" s="41">
        <v>29</v>
      </c>
      <c r="BF221" s="41">
        <v>1</v>
      </c>
      <c r="BH221" s="42">
        <f t="shared" si="217"/>
        <v>6.1361968233300222E-2</v>
      </c>
      <c r="BI221" s="42">
        <f t="shared" si="214"/>
        <v>1.7794970787657065</v>
      </c>
      <c r="BJ221" s="42">
        <f t="shared" si="211"/>
        <v>1156.0911480572549</v>
      </c>
      <c r="BK221" s="42">
        <f t="shared" si="250"/>
        <v>17.333641853167919</v>
      </c>
      <c r="BL221" s="46">
        <f t="shared" si="215"/>
        <v>649.67296763372156</v>
      </c>
    </row>
    <row r="222" spans="1:64">
      <c r="A222" s="52">
        <v>8.7050000000000001</v>
      </c>
      <c r="B222" s="39">
        <f t="shared" si="231"/>
        <v>2.08</v>
      </c>
      <c r="C222" s="39">
        <f t="shared" si="221"/>
        <v>2.08</v>
      </c>
      <c r="D222" s="39">
        <f t="shared" si="222"/>
        <v>37.661312000000002</v>
      </c>
      <c r="E222" s="40">
        <f t="shared" si="223"/>
        <v>10104057585011.373</v>
      </c>
      <c r="F222" s="41">
        <f t="shared" si="232"/>
        <v>43.200000000000024</v>
      </c>
      <c r="G222" s="41">
        <v>216</v>
      </c>
      <c r="H222" s="48">
        <f t="shared" si="224"/>
        <v>216</v>
      </c>
      <c r="I222" s="41">
        <v>1</v>
      </c>
      <c r="K222" s="42">
        <f t="shared" si="225"/>
        <v>191485373.05497605</v>
      </c>
      <c r="L222" s="42">
        <f t="shared" si="233"/>
        <v>41360840579.874825</v>
      </c>
      <c r="M222" s="42">
        <f t="shared" si="226"/>
        <v>101040575850113.73</v>
      </c>
      <c r="N222" s="42">
        <f t="shared" si="234"/>
        <v>64.865087897071447</v>
      </c>
      <c r="O222" s="46">
        <f t="shared" si="227"/>
        <v>2442.9043131990315</v>
      </c>
      <c r="P222" s="41">
        <v>202</v>
      </c>
      <c r="Q222" s="41">
        <v>1</v>
      </c>
      <c r="S222" s="42">
        <f t="shared" si="260"/>
        <v>868441257.61717844</v>
      </c>
      <c r="T222" s="42">
        <f t="shared" si="256"/>
        <v>175425134038.67004</v>
      </c>
      <c r="U222" s="42">
        <f t="shared" si="251"/>
        <v>30176937249414.461</v>
      </c>
      <c r="W222" s="42">
        <f t="shared" si="235"/>
        <v>4.5675982445483676</v>
      </c>
      <c r="X222" s="46">
        <f t="shared" si="257"/>
        <v>172.02174257858837</v>
      </c>
      <c r="Y222" s="49">
        <v>180</v>
      </c>
      <c r="Z222" s="41">
        <v>10</v>
      </c>
      <c r="AB222" s="42">
        <f t="shared" si="187"/>
        <v>26832218.087509915</v>
      </c>
      <c r="AC222" s="42">
        <f t="shared" si="184"/>
        <v>4829799255.7517843</v>
      </c>
      <c r="AD222" s="42">
        <f t="shared" si="181"/>
        <v>1429365116108.8171</v>
      </c>
      <c r="AE222" s="42">
        <f t="shared" si="252"/>
        <v>7.8581199398593435</v>
      </c>
      <c r="AF222" s="46">
        <f t="shared" si="185"/>
        <v>295.947106788464</v>
      </c>
      <c r="AG222" s="41">
        <v>152</v>
      </c>
      <c r="AH222" s="41">
        <v>1</v>
      </c>
      <c r="AJ222" s="42">
        <f t="shared" ref="AJ222" si="268">AJ221*AH222</f>
        <v>192883.32218687178</v>
      </c>
      <c r="AK222" s="42">
        <f t="shared" si="195"/>
        <v>29318264.97240451</v>
      </c>
      <c r="AL222" s="42">
        <f t="shared" si="229"/>
        <v>29469665282.631207</v>
      </c>
      <c r="AM222" s="42">
        <f t="shared" si="183"/>
        <v>26.689564796429899</v>
      </c>
      <c r="AN222" s="46">
        <f t="shared" si="196"/>
        <v>1005.1640269425629</v>
      </c>
      <c r="AO222" s="41">
        <v>122</v>
      </c>
      <c r="AP222" s="41">
        <v>1</v>
      </c>
      <c r="AR222" s="42">
        <f t="shared" si="177"/>
        <v>8124.8485089733967</v>
      </c>
      <c r="AS222" s="42">
        <f t="shared" si="174"/>
        <v>991231.51809475443</v>
      </c>
      <c r="AT222" s="42">
        <f t="shared" si="171"/>
        <v>460463520.04111165</v>
      </c>
      <c r="AU222" s="42">
        <f t="shared" si="230"/>
        <v>12.334588943394573</v>
      </c>
      <c r="AV222" s="46">
        <f t="shared" si="175"/>
        <v>464.53680258893337</v>
      </c>
      <c r="AW222" s="41">
        <v>75</v>
      </c>
      <c r="AX222" s="41">
        <v>1</v>
      </c>
      <c r="AZ222" s="42">
        <f t="shared" si="259"/>
        <v>7.4979563665195466</v>
      </c>
      <c r="BA222" s="42">
        <f t="shared" si="254"/>
        <v>562.34672748896594</v>
      </c>
      <c r="BB222" s="42">
        <f t="shared" si="249"/>
        <v>681574.4000000034</v>
      </c>
      <c r="BC222" s="42">
        <f t="shared" si="172"/>
        <v>32.18204608269437</v>
      </c>
      <c r="BD222" s="46">
        <f t="shared" si="255"/>
        <v>1212.0180783187307</v>
      </c>
      <c r="BE222" s="49">
        <v>30</v>
      </c>
      <c r="BF222" s="41">
        <v>1</v>
      </c>
      <c r="BH222" s="42">
        <f t="shared" si="217"/>
        <v>6.1361968233300222E-2</v>
      </c>
      <c r="BI222" s="42">
        <f t="shared" si="214"/>
        <v>1.8408590469990067</v>
      </c>
      <c r="BJ222" s="42">
        <f t="shared" si="211"/>
        <v>1331.2000000000023</v>
      </c>
      <c r="BK222" s="42">
        <f t="shared" si="250"/>
        <v>19.201153846153879</v>
      </c>
      <c r="BL222" s="46">
        <f t="shared" si="215"/>
        <v>723.14064576000135</v>
      </c>
    </row>
    <row r="223" spans="1:64">
      <c r="A223" s="52">
        <v>8.7050000000000001</v>
      </c>
      <c r="B223" s="39">
        <f t="shared" si="231"/>
        <v>2.085</v>
      </c>
      <c r="C223" s="39">
        <f t="shared" si="221"/>
        <v>2.085</v>
      </c>
      <c r="D223" s="39">
        <f t="shared" si="222"/>
        <v>37.842593624999999</v>
      </c>
      <c r="E223" s="40">
        <f t="shared" si="223"/>
        <v>11606514326697.883</v>
      </c>
      <c r="F223" s="41">
        <f t="shared" si="232"/>
        <v>43.400000000000027</v>
      </c>
      <c r="G223" s="41">
        <v>217</v>
      </c>
      <c r="H223" s="48">
        <f t="shared" si="224"/>
        <v>217</v>
      </c>
      <c r="I223" s="41">
        <v>1</v>
      </c>
      <c r="K223" s="42">
        <f t="shared" si="225"/>
        <v>191485373.05497605</v>
      </c>
      <c r="L223" s="42">
        <f t="shared" si="233"/>
        <v>41552325952.929802</v>
      </c>
      <c r="M223" s="42">
        <f t="shared" si="226"/>
        <v>116065143266978.83</v>
      </c>
      <c r="N223" s="42">
        <f t="shared" si="234"/>
        <v>73.811763009643542</v>
      </c>
      <c r="O223" s="46">
        <f t="shared" si="227"/>
        <v>2793.2285523187475</v>
      </c>
      <c r="P223" s="41">
        <v>203</v>
      </c>
      <c r="Q223" s="41">
        <v>1</v>
      </c>
      <c r="S223" s="42">
        <f t="shared" si="260"/>
        <v>868441257.61717844</v>
      </c>
      <c r="T223" s="42">
        <f t="shared" si="256"/>
        <v>176293575296.28723</v>
      </c>
      <c r="U223" s="42">
        <f t="shared" si="251"/>
        <v>34747525576715.684</v>
      </c>
      <c r="W223" s="42">
        <f t="shared" si="235"/>
        <v>5.2084260659186326</v>
      </c>
      <c r="X223" s="46">
        <f t="shared" si="257"/>
        <v>197.10035103841628</v>
      </c>
      <c r="Y223" s="41">
        <v>181</v>
      </c>
      <c r="Z223" s="41">
        <v>1</v>
      </c>
      <c r="AB223" s="42">
        <f t="shared" si="187"/>
        <v>26832218.087509915</v>
      </c>
      <c r="AC223" s="42">
        <f t="shared" si="184"/>
        <v>4856631473.8392944</v>
      </c>
      <c r="AD223" s="42">
        <f t="shared" si="181"/>
        <v>1645856255058.4895</v>
      </c>
      <c r="AE223" s="42">
        <f t="shared" si="252"/>
        <v>8.9552117265874749</v>
      </c>
      <c r="AF223" s="46">
        <f t="shared" si="185"/>
        <v>338.8884381950844</v>
      </c>
      <c r="AG223" s="41">
        <v>153</v>
      </c>
      <c r="AH223" s="41">
        <v>1</v>
      </c>
      <c r="AJ223" s="42">
        <f t="shared" ref="AJ223" si="269">AJ222*AH223</f>
        <v>192883.32218687178</v>
      </c>
      <c r="AK223" s="42">
        <f t="shared" si="195"/>
        <v>29511148.294591382</v>
      </c>
      <c r="AL223" s="42">
        <f t="shared" si="229"/>
        <v>33933130446.011303</v>
      </c>
      <c r="AM223" s="42">
        <f t="shared" si="183"/>
        <v>30.384837922534242</v>
      </c>
      <c r="AN223" s="46">
        <f t="shared" si="196"/>
        <v>1149.8410738639525</v>
      </c>
      <c r="AO223" s="41">
        <v>123</v>
      </c>
      <c r="AP223" s="41">
        <v>1</v>
      </c>
      <c r="AR223" s="42">
        <f t="shared" si="177"/>
        <v>8124.8485089733967</v>
      </c>
      <c r="AS223" s="42">
        <f t="shared" si="174"/>
        <v>999356.3666037278</v>
      </c>
      <c r="AT223" s="42">
        <f t="shared" si="171"/>
        <v>530205163.21892548</v>
      </c>
      <c r="AU223" s="42">
        <f t="shared" si="230"/>
        <v>14.019827658025529</v>
      </c>
      <c r="AV223" s="46">
        <f t="shared" si="175"/>
        <v>530.54664075519554</v>
      </c>
      <c r="AW223" s="41">
        <v>76</v>
      </c>
      <c r="AX223" s="41">
        <v>1</v>
      </c>
      <c r="AZ223" s="42">
        <f t="shared" si="259"/>
        <v>7.4979563665195466</v>
      </c>
      <c r="BA223" s="42">
        <f t="shared" si="254"/>
        <v>569.84468385548553</v>
      </c>
      <c r="BB223" s="42">
        <f t="shared" si="249"/>
        <v>784805.41947292234</v>
      </c>
      <c r="BC223" s="42">
        <f t="shared" si="172"/>
        <v>36.393564872638201</v>
      </c>
      <c r="BD223" s="46">
        <f t="shared" si="255"/>
        <v>1377.2268860403224</v>
      </c>
      <c r="BE223" s="41">
        <v>31</v>
      </c>
      <c r="BF223" s="41">
        <v>1</v>
      </c>
      <c r="BH223" s="42">
        <f t="shared" si="217"/>
        <v>6.1361968233300222E-2</v>
      </c>
      <c r="BI223" s="42">
        <f t="shared" si="214"/>
        <v>1.9022210152323069</v>
      </c>
      <c r="BJ223" s="42">
        <f t="shared" si="211"/>
        <v>1532.8230849080467</v>
      </c>
      <c r="BK223" s="42">
        <f t="shared" si="250"/>
        <v>21.293652532473278</v>
      </c>
      <c r="BL223" s="46">
        <f t="shared" si="215"/>
        <v>805.80703957833839</v>
      </c>
    </row>
    <row r="224" spans="1:64">
      <c r="A224" s="52">
        <v>8.7050000000000001</v>
      </c>
      <c r="B224" s="39">
        <f t="shared" si="231"/>
        <v>2.09</v>
      </c>
      <c r="C224" s="39">
        <f t="shared" si="221"/>
        <v>2.09</v>
      </c>
      <c r="D224" s="39">
        <f t="shared" si="222"/>
        <v>38.024310499999991</v>
      </c>
      <c r="E224" s="40">
        <f t="shared" si="223"/>
        <v>13332383914327.375</v>
      </c>
      <c r="F224" s="41">
        <f t="shared" si="232"/>
        <v>43.600000000000023</v>
      </c>
      <c r="G224" s="41">
        <v>218</v>
      </c>
      <c r="H224" s="48">
        <f t="shared" si="224"/>
        <v>218</v>
      </c>
      <c r="I224" s="41">
        <v>1</v>
      </c>
      <c r="K224" s="42">
        <f t="shared" si="225"/>
        <v>191485373.05497605</v>
      </c>
      <c r="L224" s="42">
        <f t="shared" si="233"/>
        <v>41743811325.984779</v>
      </c>
      <c r="M224" s="42">
        <f t="shared" si="226"/>
        <v>133323839143273.75</v>
      </c>
      <c r="N224" s="42">
        <f t="shared" si="234"/>
        <v>83.99517986951949</v>
      </c>
      <c r="O224" s="46">
        <f t="shared" si="227"/>
        <v>3193.8587998619578</v>
      </c>
      <c r="P224" s="41">
        <v>204</v>
      </c>
      <c r="Q224" s="41">
        <v>1</v>
      </c>
      <c r="S224" s="42">
        <f t="shared" si="260"/>
        <v>868441257.61717844</v>
      </c>
      <c r="T224" s="42">
        <f t="shared" si="256"/>
        <v>177162016553.90439</v>
      </c>
      <c r="U224" s="42">
        <f t="shared" si="251"/>
        <v>40010143516881.812</v>
      </c>
      <c r="W224" s="42">
        <f t="shared" si="235"/>
        <v>5.939339441379512</v>
      </c>
      <c r="X224" s="46">
        <f t="shared" si="257"/>
        <v>225.83928708391105</v>
      </c>
      <c r="Y224" s="41">
        <v>182</v>
      </c>
      <c r="Z224" s="41">
        <v>1</v>
      </c>
      <c r="AB224" s="42">
        <f t="shared" si="187"/>
        <v>26832218.087509915</v>
      </c>
      <c r="AC224" s="42">
        <f t="shared" si="184"/>
        <v>4883463691.9268045</v>
      </c>
      <c r="AD224" s="42">
        <f t="shared" si="181"/>
        <v>1895126167406.1335</v>
      </c>
      <c r="AE224" s="42">
        <f t="shared" si="252"/>
        <v>10.205841456734888</v>
      </c>
      <c r="AF224" s="46">
        <f t="shared" si="185"/>
        <v>388.0700844646596</v>
      </c>
      <c r="AG224" s="41">
        <v>154</v>
      </c>
      <c r="AH224" s="41">
        <v>1</v>
      </c>
      <c r="AJ224" s="42">
        <f t="shared" ref="AJ224" si="270">AJ223*AH224</f>
        <v>192883.32218687178</v>
      </c>
      <c r="AK224" s="42">
        <f t="shared" si="195"/>
        <v>29704031.616778255</v>
      </c>
      <c r="AL224" s="42">
        <f t="shared" si="229"/>
        <v>39072405778.204758</v>
      </c>
      <c r="AM224" s="42">
        <f t="shared" si="183"/>
        <v>34.593412570799536</v>
      </c>
      <c r="AN224" s="46">
        <f t="shared" si="196"/>
        <v>1315.3906608466846</v>
      </c>
      <c r="AO224" s="41">
        <v>124</v>
      </c>
      <c r="AP224" s="41">
        <v>1</v>
      </c>
      <c r="AR224" s="42">
        <f t="shared" si="177"/>
        <v>8124.8485089733967</v>
      </c>
      <c r="AS224" s="42">
        <f t="shared" si="174"/>
        <v>1007481.2151127012</v>
      </c>
      <c r="AT224" s="42">
        <f t="shared" si="171"/>
        <v>610506340.28444827</v>
      </c>
      <c r="AU224" s="42">
        <f t="shared" si="230"/>
        <v>15.936460609037482</v>
      </c>
      <c r="AV224" s="46">
        <f t="shared" si="175"/>
        <v>605.97292646906021</v>
      </c>
      <c r="AW224" s="41">
        <v>77</v>
      </c>
      <c r="AX224" s="41">
        <v>1</v>
      </c>
      <c r="AZ224" s="42">
        <f t="shared" si="259"/>
        <v>7.4979563665195466</v>
      </c>
      <c r="BA224" s="42">
        <f t="shared" si="254"/>
        <v>577.34264022200512</v>
      </c>
      <c r="BB224" s="42">
        <f t="shared" si="249"/>
        <v>903666.57610231417</v>
      </c>
      <c r="BC224" s="42">
        <f t="shared" si="172"/>
        <v>41.163589417708316</v>
      </c>
      <c r="BD224" s="46">
        <f t="shared" si="255"/>
        <v>1565.2171053134548</v>
      </c>
      <c r="BE224" s="41">
        <v>32</v>
      </c>
      <c r="BF224" s="41">
        <v>1</v>
      </c>
      <c r="BH224" s="42">
        <f t="shared" si="217"/>
        <v>6.1361968233300222E-2</v>
      </c>
      <c r="BI224" s="42">
        <f t="shared" si="214"/>
        <v>1.9635829834656071</v>
      </c>
      <c r="BJ224" s="42">
        <f t="shared" si="211"/>
        <v>1764.9737814498271</v>
      </c>
      <c r="BK224" s="42">
        <f t="shared" si="250"/>
        <v>23.63892108714666</v>
      </c>
      <c r="BL224" s="46">
        <f t="shared" si="215"/>
        <v>898.85367530266194</v>
      </c>
    </row>
    <row r="225" spans="1:72">
      <c r="A225" s="52">
        <v>8.7050000000000001</v>
      </c>
      <c r="B225" s="39">
        <f t="shared" si="231"/>
        <v>2.0949999999999998</v>
      </c>
      <c r="C225" s="39">
        <f t="shared" si="221"/>
        <v>2.0949999999999998</v>
      </c>
      <c r="D225" s="39">
        <f t="shared" si="222"/>
        <v>38.206462624999993</v>
      </c>
      <c r="E225" s="40">
        <f t="shared" si="223"/>
        <v>15314887470576.785</v>
      </c>
      <c r="F225" s="41">
        <f t="shared" si="232"/>
        <v>43.800000000000026</v>
      </c>
      <c r="G225" s="41">
        <v>219</v>
      </c>
      <c r="H225" s="48">
        <f t="shared" si="224"/>
        <v>219</v>
      </c>
      <c r="I225" s="41">
        <v>1</v>
      </c>
      <c r="K225" s="42">
        <f t="shared" si="225"/>
        <v>191485373.05497605</v>
      </c>
      <c r="L225" s="42">
        <f t="shared" si="233"/>
        <v>41935296699.039757</v>
      </c>
      <c r="M225" s="42">
        <f t="shared" si="226"/>
        <v>153148874705767.84</v>
      </c>
      <c r="N225" s="42">
        <f t="shared" si="234"/>
        <v>95.586654112735914</v>
      </c>
      <c r="O225" s="46">
        <f t="shared" si="227"/>
        <v>3652.0279278070466</v>
      </c>
      <c r="P225" s="41">
        <v>205</v>
      </c>
      <c r="Q225" s="41">
        <v>1</v>
      </c>
      <c r="S225" s="42">
        <f t="shared" si="260"/>
        <v>868441257.61717844</v>
      </c>
      <c r="T225" s="42">
        <f t="shared" si="256"/>
        <v>178030457811.52158</v>
      </c>
      <c r="U225" s="42">
        <f t="shared" si="251"/>
        <v>46069537203815.031</v>
      </c>
      <c r="W225" s="42">
        <f t="shared" si="235"/>
        <v>6.7730255019066865</v>
      </c>
      <c r="X225" s="46">
        <f t="shared" si="257"/>
        <v>258.77334569676964</v>
      </c>
      <c r="Y225" s="41">
        <v>183</v>
      </c>
      <c r="Z225" s="41">
        <v>1</v>
      </c>
      <c r="AB225" s="42">
        <f t="shared" si="187"/>
        <v>26832218.087509915</v>
      </c>
      <c r="AC225" s="42">
        <f t="shared" si="184"/>
        <v>4910295910.0143147</v>
      </c>
      <c r="AD225" s="42">
        <f t="shared" si="181"/>
        <v>2182136273477.7959</v>
      </c>
      <c r="AE225" s="42">
        <f t="shared" si="252"/>
        <v>11.631544155044555</v>
      </c>
      <c r="AF225" s="46">
        <f t="shared" si="185"/>
        <v>444.40015703074693</v>
      </c>
      <c r="AG225" s="41">
        <v>155</v>
      </c>
      <c r="AH225" s="41">
        <v>1</v>
      </c>
      <c r="AJ225" s="42">
        <f t="shared" ref="AJ225" si="271">AJ224*AH225</f>
        <v>192883.32218687178</v>
      </c>
      <c r="AK225" s="42">
        <f t="shared" si="195"/>
        <v>29896914.938965127</v>
      </c>
      <c r="AL225" s="42">
        <f t="shared" si="229"/>
        <v>44989782425.600456</v>
      </c>
      <c r="AM225" s="42">
        <f t="shared" si="183"/>
        <v>39.386799024378369</v>
      </c>
      <c r="AN225" s="46">
        <f t="shared" si="196"/>
        <v>1504.8302648432984</v>
      </c>
      <c r="AO225" s="41">
        <v>125</v>
      </c>
      <c r="AP225" s="41">
        <v>1</v>
      </c>
      <c r="AR225" s="42">
        <f t="shared" si="177"/>
        <v>8124.8485089733967</v>
      </c>
      <c r="AS225" s="42">
        <f t="shared" si="174"/>
        <v>1015606.0636216745</v>
      </c>
      <c r="AT225" s="42">
        <f t="shared" si="171"/>
        <v>702965350.4000057</v>
      </c>
      <c r="AU225" s="42">
        <f t="shared" si="230"/>
        <v>18.116395937250822</v>
      </c>
      <c r="AV225" s="46">
        <f t="shared" si="175"/>
        <v>692.16340427627529</v>
      </c>
      <c r="AW225" s="41">
        <v>78</v>
      </c>
      <c r="AX225" s="41">
        <v>1</v>
      </c>
      <c r="AZ225" s="42">
        <f t="shared" si="259"/>
        <v>7.4979563665195466</v>
      </c>
      <c r="BA225" s="42">
        <f t="shared" si="254"/>
        <v>584.84059658852459</v>
      </c>
      <c r="BB225" s="42">
        <f t="shared" si="249"/>
        <v>1040523.6594571018</v>
      </c>
      <c r="BC225" s="42">
        <f t="shared" si="172"/>
        <v>46.566931161566529</v>
      </c>
      <c r="BD225" s="46">
        <f t="shared" si="255"/>
        <v>1779.157714985339</v>
      </c>
      <c r="BE225" s="41">
        <v>33</v>
      </c>
      <c r="BF225" s="41">
        <v>1</v>
      </c>
      <c r="BH225" s="42">
        <f t="shared" si="217"/>
        <v>6.1361968233300222E-2</v>
      </c>
      <c r="BI225" s="42">
        <f t="shared" si="214"/>
        <v>2.0249449516989073</v>
      </c>
      <c r="BJ225" s="42">
        <f t="shared" si="211"/>
        <v>2032.2727723771463</v>
      </c>
      <c r="BK225" s="42">
        <f t="shared" si="250"/>
        <v>26.268298771932756</v>
      </c>
      <c r="BL225" s="46">
        <f t="shared" si="215"/>
        <v>1003.6187752521821</v>
      </c>
    </row>
    <row r="226" spans="1:72">
      <c r="A226" s="52">
        <v>8.7050000000000001</v>
      </c>
      <c r="B226" s="39">
        <f t="shared" si="231"/>
        <v>2.1</v>
      </c>
      <c r="C226" s="39">
        <f t="shared" si="221"/>
        <v>2.1</v>
      </c>
      <c r="D226" s="39">
        <f t="shared" si="222"/>
        <v>38.389050000000005</v>
      </c>
      <c r="E226" s="40">
        <f t="shared" si="223"/>
        <v>17592186044416.258</v>
      </c>
      <c r="F226" s="41">
        <f t="shared" si="232"/>
        <v>44.000000000000021</v>
      </c>
      <c r="G226" s="49">
        <v>220</v>
      </c>
      <c r="H226" s="48">
        <f t="shared" si="224"/>
        <v>220</v>
      </c>
      <c r="I226" s="41">
        <v>12</v>
      </c>
      <c r="K226" s="42">
        <f t="shared" si="225"/>
        <v>2297824476.6597128</v>
      </c>
      <c r="L226" s="42">
        <f t="shared" si="233"/>
        <v>505521384865.13684</v>
      </c>
      <c r="M226" s="42">
        <f t="shared" si="226"/>
        <v>175921860444162.56</v>
      </c>
      <c r="N226" s="42">
        <f t="shared" si="234"/>
        <v>9.065106531161895</v>
      </c>
      <c r="O226" s="46">
        <f t="shared" si="227"/>
        <v>348.00082788010059</v>
      </c>
      <c r="P226" s="41">
        <v>206</v>
      </c>
      <c r="Q226" s="41">
        <v>1</v>
      </c>
      <c r="S226" s="42">
        <f t="shared" si="260"/>
        <v>868441257.61717844</v>
      </c>
      <c r="T226" s="42">
        <f t="shared" si="256"/>
        <v>178898899069.13876</v>
      </c>
      <c r="U226" s="42">
        <f t="shared" si="251"/>
        <v>53046302321309.664</v>
      </c>
      <c r="W226" s="42">
        <f t="shared" si="235"/>
        <v>7.723961194686912</v>
      </c>
      <c r="X226" s="46">
        <f t="shared" si="257"/>
        <v>296.51553250089563</v>
      </c>
      <c r="Y226" s="41">
        <v>184</v>
      </c>
      <c r="Z226" s="41">
        <v>1</v>
      </c>
      <c r="AB226" s="42">
        <f t="shared" si="187"/>
        <v>26832218.087509915</v>
      </c>
      <c r="AC226" s="42">
        <f t="shared" si="184"/>
        <v>4937128128.1018248</v>
      </c>
      <c r="AD226" s="42">
        <f t="shared" si="181"/>
        <v>2512598725641.4985</v>
      </c>
      <c r="AE226" s="42">
        <f t="shared" si="252"/>
        <v>13.256881434217604</v>
      </c>
      <c r="AF226" s="46">
        <f t="shared" si="185"/>
        <v>508.91908422225134</v>
      </c>
      <c r="AG226" s="41">
        <v>156</v>
      </c>
      <c r="AH226" s="41">
        <v>1</v>
      </c>
      <c r="AJ226" s="42">
        <f t="shared" ref="AJ226" si="272">AJ225*AH226</f>
        <v>192883.32218687178</v>
      </c>
      <c r="AK226" s="42">
        <f t="shared" si="195"/>
        <v>30089798.261151999</v>
      </c>
      <c r="AL226" s="42">
        <f t="shared" si="229"/>
        <v>51803029610.653809</v>
      </c>
      <c r="AM226" s="42">
        <f t="shared" si="183"/>
        <v>44.846496272817646</v>
      </c>
      <c r="AN226" s="46">
        <f t="shared" si="196"/>
        <v>1721.6143877420104</v>
      </c>
      <c r="AO226" s="41">
        <v>126</v>
      </c>
      <c r="AP226" s="41">
        <v>1</v>
      </c>
      <c r="AR226" s="42">
        <f t="shared" si="177"/>
        <v>8124.8485089733967</v>
      </c>
      <c r="AS226" s="42">
        <f t="shared" si="174"/>
        <v>1023730.912130648</v>
      </c>
      <c r="AT226" s="42">
        <f t="shared" si="171"/>
        <v>809422337.66646409</v>
      </c>
      <c r="AU226" s="42">
        <f t="shared" si="230"/>
        <v>20.595958273474821</v>
      </c>
      <c r="AV226" s="46">
        <f t="shared" si="175"/>
        <v>790.65927195833865</v>
      </c>
      <c r="AW226" s="41">
        <v>79</v>
      </c>
      <c r="AX226" s="41">
        <v>1</v>
      </c>
      <c r="AZ226" s="42">
        <f t="shared" si="259"/>
        <v>7.4979563665195466</v>
      </c>
      <c r="BA226" s="42">
        <f t="shared" si="254"/>
        <v>592.33855295504418</v>
      </c>
      <c r="BB226" s="42">
        <f t="shared" si="249"/>
        <v>1198100.4360396769</v>
      </c>
      <c r="BC226" s="42">
        <f t="shared" si="172"/>
        <v>52.688503217222184</v>
      </c>
      <c r="BD226" s="46">
        <f t="shared" si="255"/>
        <v>2022.6615844311036</v>
      </c>
      <c r="BE226" s="41">
        <v>34</v>
      </c>
      <c r="BF226" s="41">
        <v>1</v>
      </c>
      <c r="BH226" s="42">
        <f t="shared" si="217"/>
        <v>6.1361968233300222E-2</v>
      </c>
      <c r="BI226" s="42">
        <f t="shared" si="214"/>
        <v>2.0863069199322077</v>
      </c>
      <c r="BJ226" s="42">
        <f t="shared" si="211"/>
        <v>2340.0399141399871</v>
      </c>
      <c r="BK226" s="42">
        <f t="shared" si="250"/>
        <v>29.217140014408407</v>
      </c>
      <c r="BL226" s="46">
        <f t="shared" si="215"/>
        <v>1121.6182488701252</v>
      </c>
    </row>
    <row r="227" spans="1:72">
      <c r="A227" s="52">
        <v>8.7050000000000001</v>
      </c>
      <c r="B227" s="39">
        <f t="shared" si="231"/>
        <v>2.105</v>
      </c>
      <c r="C227" s="39">
        <f t="shared" si="221"/>
        <v>2.105</v>
      </c>
      <c r="D227" s="39">
        <f t="shared" si="222"/>
        <v>38.572072624999997</v>
      </c>
      <c r="E227" s="40">
        <f t="shared" si="223"/>
        <v>20208115170022.754</v>
      </c>
      <c r="F227" s="41">
        <f t="shared" si="232"/>
        <v>44.200000000000024</v>
      </c>
      <c r="G227" s="41">
        <v>221</v>
      </c>
      <c r="H227" s="48">
        <f t="shared" si="224"/>
        <v>221</v>
      </c>
      <c r="I227" s="41">
        <v>1</v>
      </c>
      <c r="K227" s="42">
        <f t="shared" si="225"/>
        <v>2297824476.6597128</v>
      </c>
      <c r="L227" s="42">
        <f t="shared" si="233"/>
        <v>507819209341.79651</v>
      </c>
      <c r="M227" s="42">
        <f t="shared" si="226"/>
        <v>202081151700227.53</v>
      </c>
      <c r="N227" s="42">
        <f t="shared" si="234"/>
        <v>10.3167690263836</v>
      </c>
      <c r="O227" s="46">
        <f t="shared" si="227"/>
        <v>397.93916414101875</v>
      </c>
      <c r="P227" s="41">
        <v>207</v>
      </c>
      <c r="Q227" s="41">
        <v>1</v>
      </c>
      <c r="S227" s="42">
        <f t="shared" si="260"/>
        <v>868441257.61717844</v>
      </c>
      <c r="T227" s="42">
        <f t="shared" si="256"/>
        <v>179767340326.75595</v>
      </c>
      <c r="U227" s="42">
        <f t="shared" si="251"/>
        <v>61079281644247.547</v>
      </c>
      <c r="W227" s="42">
        <f t="shared" si="235"/>
        <v>8.8086661775135919</v>
      </c>
      <c r="X227" s="46">
        <f t="shared" si="257"/>
        <v>339.7685115284354</v>
      </c>
      <c r="Y227" s="41">
        <v>185</v>
      </c>
      <c r="Z227" s="41">
        <v>1</v>
      </c>
      <c r="AB227" s="42">
        <f t="shared" si="187"/>
        <v>26832218.087509915</v>
      </c>
      <c r="AC227" s="42">
        <f t="shared" si="184"/>
        <v>4963960346.1893339</v>
      </c>
      <c r="AD227" s="42">
        <f t="shared" si="181"/>
        <v>2893089970585.6367</v>
      </c>
      <c r="AE227" s="42">
        <f t="shared" si="252"/>
        <v>15.109867653506274</v>
      </c>
      <c r="AF227" s="46">
        <f t="shared" si="185"/>
        <v>582.8189124851823</v>
      </c>
      <c r="AG227" s="41">
        <v>157</v>
      </c>
      <c r="AH227" s="41">
        <v>1</v>
      </c>
      <c r="AJ227" s="42">
        <f t="shared" ref="AJ227" si="273">AJ226*AH227</f>
        <v>192883.32218687178</v>
      </c>
      <c r="AK227" s="42">
        <f t="shared" si="195"/>
        <v>30282681.583338868</v>
      </c>
      <c r="AL227" s="42">
        <f t="shared" si="229"/>
        <v>59647735980.710304</v>
      </c>
      <c r="AM227" s="42">
        <f t="shared" si="183"/>
        <v>51.065390598903321</v>
      </c>
      <c r="AN227" s="46">
        <f t="shared" si="196"/>
        <v>1969.697954804891</v>
      </c>
      <c r="AO227" s="41">
        <v>127</v>
      </c>
      <c r="AP227" s="41">
        <v>1</v>
      </c>
      <c r="AR227" s="42">
        <f t="shared" si="177"/>
        <v>8124.8485089733967</v>
      </c>
      <c r="AS227" s="42">
        <f t="shared" si="174"/>
        <v>1031855.7606396214</v>
      </c>
      <c r="AT227" s="42">
        <f t="shared" si="171"/>
        <v>931995874.6985966</v>
      </c>
      <c r="AU227" s="42">
        <f t="shared" si="230"/>
        <v>23.416502068758735</v>
      </c>
      <c r="AV227" s="46">
        <f t="shared" si="175"/>
        <v>903.22301841962462</v>
      </c>
      <c r="AW227" s="49">
        <v>80</v>
      </c>
      <c r="AX227" s="41">
        <v>8</v>
      </c>
      <c r="AZ227" s="42">
        <f t="shared" si="259"/>
        <v>59.983650932156372</v>
      </c>
      <c r="BA227" s="42">
        <f t="shared" si="254"/>
        <v>4798.6920745725101</v>
      </c>
      <c r="BB227" s="42">
        <f t="shared" si="249"/>
        <v>1379532.8000000075</v>
      </c>
      <c r="BC227" s="42">
        <f t="shared" si="172"/>
        <v>7.4530866818591504</v>
      </c>
      <c r="BD227" s="46">
        <f t="shared" si="255"/>
        <v>287.48100077309141</v>
      </c>
      <c r="BE227" s="41">
        <v>35</v>
      </c>
      <c r="BF227" s="41">
        <v>1</v>
      </c>
      <c r="BH227" s="42">
        <f t="shared" si="217"/>
        <v>6.1361968233300222E-2</v>
      </c>
      <c r="BI227" s="42">
        <f t="shared" si="214"/>
        <v>2.1476688881655077</v>
      </c>
      <c r="BJ227" s="42">
        <f t="shared" si="211"/>
        <v>2694.4000000000065</v>
      </c>
      <c r="BK227" s="42">
        <f t="shared" si="250"/>
        <v>32.52533423820843</v>
      </c>
      <c r="BL227" s="46">
        <f t="shared" si="215"/>
        <v>1254.5695543885745</v>
      </c>
    </row>
    <row r="228" spans="1:72">
      <c r="A228" s="52">
        <v>8.7050000000000001</v>
      </c>
      <c r="B228" s="39">
        <f t="shared" si="231"/>
        <v>2.1100000000000003</v>
      </c>
      <c r="C228" s="39">
        <f t="shared" si="221"/>
        <v>2.1100000000000003</v>
      </c>
      <c r="D228" s="39">
        <f t="shared" si="222"/>
        <v>38.755530500000006</v>
      </c>
      <c r="E228" s="40">
        <f t="shared" si="223"/>
        <v>23213028653395.766</v>
      </c>
      <c r="F228" s="41">
        <f t="shared" si="232"/>
        <v>44.40000000000002</v>
      </c>
      <c r="G228" s="41">
        <v>222</v>
      </c>
      <c r="H228" s="48">
        <f t="shared" si="224"/>
        <v>222</v>
      </c>
      <c r="I228" s="41">
        <v>1</v>
      </c>
      <c r="K228" s="42">
        <f t="shared" si="225"/>
        <v>2297824476.6597128</v>
      </c>
      <c r="L228" s="42">
        <f t="shared" si="233"/>
        <v>510117033818.45624</v>
      </c>
      <c r="M228" s="42">
        <f t="shared" si="226"/>
        <v>232130286533957.66</v>
      </c>
      <c r="N228" s="42">
        <f t="shared" si="234"/>
        <v>11.741627427594258</v>
      </c>
      <c r="O228" s="46">
        <f t="shared" si="227"/>
        <v>455.05299988976589</v>
      </c>
      <c r="P228" s="41">
        <v>208</v>
      </c>
      <c r="Q228" s="41">
        <v>1</v>
      </c>
      <c r="S228" s="42">
        <f t="shared" si="260"/>
        <v>868441257.61717844</v>
      </c>
      <c r="T228" s="42">
        <f t="shared" si="256"/>
        <v>180635781584.37311</v>
      </c>
      <c r="U228" s="42">
        <f t="shared" si="251"/>
        <v>70328325148076.859</v>
      </c>
      <c r="W228" s="42">
        <f t="shared" si="235"/>
        <v>10.045991498953661</v>
      </c>
      <c r="X228" s="46">
        <f t="shared" si="257"/>
        <v>389.33772994043943</v>
      </c>
      <c r="Y228" s="41">
        <v>186</v>
      </c>
      <c r="Z228" s="41">
        <v>1</v>
      </c>
      <c r="AB228" s="42">
        <f t="shared" si="187"/>
        <v>26832218.087509915</v>
      </c>
      <c r="AC228" s="42">
        <f t="shared" si="184"/>
        <v>4990792564.276844</v>
      </c>
      <c r="AD228" s="42">
        <f t="shared" si="181"/>
        <v>3331181485058.4302</v>
      </c>
      <c r="AE228" s="42">
        <f t="shared" si="252"/>
        <v>17.222456186302878</v>
      </c>
      <c r="AF228" s="46">
        <f t="shared" si="185"/>
        <v>667.46542601317503</v>
      </c>
      <c r="AG228" s="41">
        <v>158</v>
      </c>
      <c r="AH228" s="41">
        <v>1</v>
      </c>
      <c r="AJ228" s="42">
        <f t="shared" ref="AJ228" si="274">AJ227*AH228</f>
        <v>192883.32218687178</v>
      </c>
      <c r="AK228" s="42">
        <f t="shared" si="195"/>
        <v>30475564.90552574</v>
      </c>
      <c r="AL228" s="42">
        <f t="shared" si="229"/>
        <v>68680005027.418564</v>
      </c>
      <c r="AM228" s="42">
        <f t="shared" si="183"/>
        <v>58.149350419809423</v>
      </c>
      <c r="AN228" s="46">
        <f t="shared" si="196"/>
        <v>2253.6089237501124</v>
      </c>
      <c r="AO228" s="41">
        <v>128</v>
      </c>
      <c r="AP228" s="41">
        <v>1</v>
      </c>
      <c r="AR228" s="42">
        <f t="shared" si="177"/>
        <v>8124.8485089733967</v>
      </c>
      <c r="AS228" s="42">
        <f t="shared" si="174"/>
        <v>1039980.6091485948</v>
      </c>
      <c r="AT228" s="42">
        <f t="shared" si="171"/>
        <v>1073125078.5534132</v>
      </c>
      <c r="AU228" s="42">
        <f t="shared" si="230"/>
        <v>26.625110352776492</v>
      </c>
      <c r="AV228" s="46">
        <f t="shared" si="175"/>
        <v>1031.8702763428953</v>
      </c>
      <c r="AW228" s="41">
        <v>81</v>
      </c>
      <c r="AX228" s="41">
        <v>1</v>
      </c>
      <c r="AZ228" s="42">
        <f t="shared" si="259"/>
        <v>59.983650932156372</v>
      </c>
      <c r="BA228" s="42">
        <f t="shared" si="254"/>
        <v>4858.6757255046659</v>
      </c>
      <c r="BB228" s="42">
        <f t="shared" si="249"/>
        <v>1588431.1127941168</v>
      </c>
      <c r="BC228" s="42">
        <f t="shared" si="172"/>
        <v>8.4356156598769108</v>
      </c>
      <c r="BD228" s="46">
        <f t="shared" si="255"/>
        <v>326.9267599926373</v>
      </c>
      <c r="BE228" s="41">
        <v>36</v>
      </c>
      <c r="BF228" s="41">
        <v>1</v>
      </c>
      <c r="BH228" s="42">
        <f t="shared" si="217"/>
        <v>6.1361968233300222E-2</v>
      </c>
      <c r="BI228" s="42">
        <f t="shared" si="214"/>
        <v>2.2090308563988081</v>
      </c>
      <c r="BJ228" s="42">
        <f t="shared" si="211"/>
        <v>3102.4045171759999</v>
      </c>
      <c r="BK228" s="42">
        <f t="shared" si="250"/>
        <v>36.237894455934985</v>
      </c>
      <c r="BL228" s="46">
        <f t="shared" si="215"/>
        <v>1404.4188238427694</v>
      </c>
    </row>
    <row r="229" spans="1:72">
      <c r="A229" s="52">
        <v>8.7050000000000001</v>
      </c>
      <c r="B229" s="39">
        <f t="shared" si="231"/>
        <v>2.1150000000000002</v>
      </c>
      <c r="C229" s="39">
        <f t="shared" si="221"/>
        <v>2.1150000000000002</v>
      </c>
      <c r="D229" s="39">
        <f t="shared" si="222"/>
        <v>38.939423625000003</v>
      </c>
      <c r="E229" s="40">
        <f t="shared" si="223"/>
        <v>26664767828654.762</v>
      </c>
      <c r="F229" s="41">
        <f t="shared" si="232"/>
        <v>44.600000000000023</v>
      </c>
      <c r="G229" s="41">
        <v>223</v>
      </c>
      <c r="H229" s="48">
        <f t="shared" si="224"/>
        <v>223</v>
      </c>
      <c r="I229" s="41">
        <v>1</v>
      </c>
      <c r="K229" s="42">
        <f t="shared" si="225"/>
        <v>2297824476.6597128</v>
      </c>
      <c r="L229" s="42">
        <f t="shared" si="233"/>
        <v>512414858295.11597</v>
      </c>
      <c r="M229" s="42">
        <f t="shared" si="226"/>
        <v>266647678286547.62</v>
      </c>
      <c r="N229" s="42">
        <f t="shared" si="234"/>
        <v>13.363695561585033</v>
      </c>
      <c r="O229" s="46">
        <f t="shared" si="227"/>
        <v>520.37460266809194</v>
      </c>
      <c r="P229" s="41">
        <v>209</v>
      </c>
      <c r="Q229" s="41">
        <v>1</v>
      </c>
      <c r="S229" s="42">
        <f t="shared" si="260"/>
        <v>868441257.61717844</v>
      </c>
      <c r="T229" s="42">
        <f t="shared" si="256"/>
        <v>181504222841.9903</v>
      </c>
      <c r="U229" s="42">
        <f t="shared" si="251"/>
        <v>80977467500674.703</v>
      </c>
      <c r="W229" s="42">
        <f t="shared" si="235"/>
        <v>11.457449135143454</v>
      </c>
      <c r="X229" s="46">
        <f t="shared" si="257"/>
        <v>446.14646553524085</v>
      </c>
      <c r="Y229" s="41">
        <v>187</v>
      </c>
      <c r="Z229" s="41">
        <v>1</v>
      </c>
      <c r="AB229" s="42">
        <f t="shared" si="187"/>
        <v>26832218.087509915</v>
      </c>
      <c r="AC229" s="42">
        <f t="shared" si="184"/>
        <v>5017624782.3643541</v>
      </c>
      <c r="AD229" s="42">
        <f t="shared" si="181"/>
        <v>3835590281400.9316</v>
      </c>
      <c r="AE229" s="42">
        <f t="shared" si="252"/>
        <v>19.631094288632593</v>
      </c>
      <c r="AF229" s="46">
        <f t="shared" si="185"/>
        <v>764.4234967273826</v>
      </c>
      <c r="AG229" s="41">
        <v>159</v>
      </c>
      <c r="AH229" s="41">
        <v>1</v>
      </c>
      <c r="AJ229" s="42">
        <f t="shared" ref="AJ229" si="275">AJ228*AH229</f>
        <v>192883.32218687178</v>
      </c>
      <c r="AK229" s="42">
        <f t="shared" si="195"/>
        <v>30668448.227712613</v>
      </c>
      <c r="AL229" s="42">
        <f t="shared" si="229"/>
        <v>79079558106.127365</v>
      </c>
      <c r="AM229" s="42">
        <f t="shared" si="183"/>
        <v>66.219044976954308</v>
      </c>
      <c r="AN229" s="46">
        <f t="shared" si="196"/>
        <v>2578.5314444005526</v>
      </c>
      <c r="AO229" s="41">
        <v>129</v>
      </c>
      <c r="AP229" s="41">
        <v>1</v>
      </c>
      <c r="AR229" s="42">
        <f t="shared" si="177"/>
        <v>8124.8485089733967</v>
      </c>
      <c r="AS229" s="42">
        <f t="shared" si="174"/>
        <v>1048105.4576575682</v>
      </c>
      <c r="AT229" s="42">
        <f t="shared" ref="AT229:AT292" si="276">(10+$G229/20)*POWER($F$1,AO229)</f>
        <v>1235618095.4082377</v>
      </c>
      <c r="AU229" s="42">
        <f t="shared" si="230"/>
        <v>30.275390851160253</v>
      </c>
      <c r="AV229" s="46">
        <f t="shared" si="175"/>
        <v>1178.9062697657785</v>
      </c>
      <c r="AW229" s="41">
        <v>82</v>
      </c>
      <c r="AX229" s="41">
        <v>1</v>
      </c>
      <c r="AZ229" s="42">
        <f t="shared" si="259"/>
        <v>59.983650932156372</v>
      </c>
      <c r="BA229" s="42">
        <f t="shared" si="254"/>
        <v>4918.6593764368226</v>
      </c>
      <c r="BB229" s="42">
        <f t="shared" si="249"/>
        <v>1828951.9698147322</v>
      </c>
      <c r="BC229" s="42">
        <f t="shared" ref="BC229:BC292" si="277">BD229/$D229</f>
        <v>9.5491789843046178</v>
      </c>
      <c r="BD229" s="46">
        <f t="shared" si="255"/>
        <v>371.83952574078478</v>
      </c>
      <c r="BE229" s="41">
        <v>37</v>
      </c>
      <c r="BF229" s="41">
        <v>1</v>
      </c>
      <c r="BH229" s="42">
        <f t="shared" si="217"/>
        <v>6.1361968233300222E-2</v>
      </c>
      <c r="BI229" s="42">
        <f t="shared" si="214"/>
        <v>2.2703928246321081</v>
      </c>
      <c r="BJ229" s="42">
        <f t="shared" si="211"/>
        <v>3572.1718160443875</v>
      </c>
      <c r="BK229" s="42">
        <f t="shared" si="250"/>
        <v>40.405623725215477</v>
      </c>
      <c r="BL229" s="46">
        <f t="shared" si="215"/>
        <v>1573.3716990685161</v>
      </c>
      <c r="BP229" s="42"/>
      <c r="BQ229" s="42"/>
      <c r="BR229" s="42"/>
    </row>
    <row r="230" spans="1:72">
      <c r="A230" s="52">
        <v>8.7050000000000001</v>
      </c>
      <c r="B230" s="39">
        <f t="shared" si="231"/>
        <v>2.12</v>
      </c>
      <c r="C230" s="39">
        <f t="shared" si="221"/>
        <v>2.12</v>
      </c>
      <c r="D230" s="39">
        <f t="shared" si="222"/>
        <v>39.12375200000001</v>
      </c>
      <c r="E230" s="40">
        <f t="shared" si="223"/>
        <v>30629774941153.586</v>
      </c>
      <c r="F230" s="41">
        <f t="shared" si="232"/>
        <v>44.800000000000026</v>
      </c>
      <c r="G230" s="41">
        <v>224</v>
      </c>
      <c r="H230" s="48">
        <f t="shared" si="224"/>
        <v>224</v>
      </c>
      <c r="I230" s="41">
        <v>1</v>
      </c>
      <c r="K230" s="42">
        <f t="shared" si="225"/>
        <v>2297824476.6597128</v>
      </c>
      <c r="L230" s="42">
        <f t="shared" si="233"/>
        <v>514712682771.77563</v>
      </c>
      <c r="M230" s="42">
        <f t="shared" si="226"/>
        <v>306297749411535.87</v>
      </c>
      <c r="N230" s="42">
        <f t="shared" si="234"/>
        <v>15.210323076357131</v>
      </c>
      <c r="O230" s="46">
        <f t="shared" si="227"/>
        <v>595.0849078792736</v>
      </c>
      <c r="P230" s="49">
        <v>210</v>
      </c>
      <c r="Q230" s="41">
        <v>1</v>
      </c>
      <c r="S230" s="42">
        <f t="shared" si="260"/>
        <v>868441257.61717844</v>
      </c>
      <c r="T230" s="42">
        <f t="shared" si="256"/>
        <v>182372664099.60748</v>
      </c>
      <c r="U230" s="42">
        <f t="shared" si="251"/>
        <v>93238586035406.094</v>
      </c>
      <c r="W230" s="42">
        <f t="shared" si="235"/>
        <v>13.067588173546151</v>
      </c>
      <c r="X230" s="46">
        <f t="shared" si="257"/>
        <v>511.25307893995267</v>
      </c>
      <c r="Y230" s="41">
        <v>188</v>
      </c>
      <c r="Z230" s="41">
        <v>1</v>
      </c>
      <c r="AB230" s="42">
        <f t="shared" si="187"/>
        <v>26832218.087509915</v>
      </c>
      <c r="AC230" s="42">
        <f t="shared" si="184"/>
        <v>5044457000.4518642</v>
      </c>
      <c r="AD230" s="42">
        <f t="shared" si="181"/>
        <v>4416352171620.9336</v>
      </c>
      <c r="AE230" s="42">
        <f t="shared" si="252"/>
        <v>22.377356261951803</v>
      </c>
      <c r="AF230" s="46">
        <f t="shared" si="185"/>
        <v>875.48613680824963</v>
      </c>
      <c r="AG230" s="49">
        <v>160</v>
      </c>
      <c r="AH230" s="41">
        <v>16</v>
      </c>
      <c r="AJ230" s="42">
        <f t="shared" ref="AJ230" si="278">AJ229*AH230</f>
        <v>3086133.1549899485</v>
      </c>
      <c r="AK230" s="42">
        <f t="shared" si="195"/>
        <v>493781304.79839176</v>
      </c>
      <c r="AL230" s="42">
        <f t="shared" si="229"/>
        <v>91053306675.200974</v>
      </c>
      <c r="AM230" s="42">
        <f t="shared" si="183"/>
        <v>4.7132511472550371</v>
      </c>
      <c r="AN230" s="46">
        <f t="shared" si="196"/>
        <v>184.4000689989216</v>
      </c>
      <c r="AO230" s="49">
        <v>130</v>
      </c>
      <c r="AP230" s="41">
        <v>1</v>
      </c>
      <c r="AR230" s="42">
        <f t="shared" si="177"/>
        <v>8124.8485089733967</v>
      </c>
      <c r="AS230" s="42">
        <f t="shared" ref="AS230:AS293" si="279">AO230*AR230</f>
        <v>1056230.3061665415</v>
      </c>
      <c r="AT230" s="42">
        <f t="shared" si="276"/>
        <v>1422707916.8000124</v>
      </c>
      <c r="AU230" s="42">
        <f t="shared" si="230"/>
        <v>34.428383062899563</v>
      </c>
      <c r="AV230" s="46">
        <f t="shared" ref="AV230:AV293" si="280">AT230/AS230</f>
        <v>1346.9675207138832</v>
      </c>
      <c r="AW230" s="41">
        <v>83</v>
      </c>
      <c r="AX230" s="41">
        <v>1</v>
      </c>
      <c r="AZ230" s="42">
        <f t="shared" si="259"/>
        <v>59.983650932156372</v>
      </c>
      <c r="BA230" s="42">
        <f t="shared" si="254"/>
        <v>4978.6430273689793</v>
      </c>
      <c r="BB230" s="42">
        <f t="shared" si="249"/>
        <v>2105880.8191399109</v>
      </c>
      <c r="BC230" s="42">
        <f t="shared" si="277"/>
        <v>10.811409157069198</v>
      </c>
      <c r="BD230" s="46">
        <f t="shared" si="255"/>
        <v>422.98289063170444</v>
      </c>
      <c r="BE230" s="41">
        <v>38</v>
      </c>
      <c r="BF230" s="41">
        <v>1</v>
      </c>
      <c r="BH230" s="42">
        <f t="shared" si="217"/>
        <v>6.1361968233300222E-2</v>
      </c>
      <c r="BI230" s="42">
        <f t="shared" si="214"/>
        <v>2.3317547928654085</v>
      </c>
      <c r="BJ230" s="42">
        <f t="shared" si="211"/>
        <v>4113.0484748826257</v>
      </c>
      <c r="BK230" s="42">
        <f t="shared" si="250"/>
        <v>45.085869801329949</v>
      </c>
      <c r="BL230" s="46">
        <f t="shared" si="215"/>
        <v>1763.9283888115226</v>
      </c>
      <c r="BN230" s="44"/>
      <c r="BP230" s="42"/>
      <c r="BQ230" s="42"/>
      <c r="BR230" s="42"/>
      <c r="BT230" s="51"/>
    </row>
    <row r="231" spans="1:72">
      <c r="A231" s="52">
        <v>8.7050000000000001</v>
      </c>
      <c r="B231" s="39">
        <f t="shared" si="231"/>
        <v>2.125</v>
      </c>
      <c r="C231" s="39">
        <f t="shared" si="221"/>
        <v>2.125</v>
      </c>
      <c r="D231" s="39">
        <f t="shared" si="222"/>
        <v>39.308515625000005</v>
      </c>
      <c r="E231" s="40">
        <f t="shared" si="223"/>
        <v>35184372088832.539</v>
      </c>
      <c r="F231" s="41">
        <f t="shared" si="232"/>
        <v>45.000000000000028</v>
      </c>
      <c r="G231" s="41">
        <v>225</v>
      </c>
      <c r="H231" s="48">
        <f t="shared" si="224"/>
        <v>225</v>
      </c>
      <c r="I231" s="41">
        <v>1</v>
      </c>
      <c r="K231" s="42">
        <f t="shared" si="225"/>
        <v>2297824476.6597128</v>
      </c>
      <c r="L231" s="42">
        <f t="shared" si="233"/>
        <v>517010507248.43536</v>
      </c>
      <c r="M231" s="42">
        <f t="shared" si="226"/>
        <v>351843720888325.37</v>
      </c>
      <c r="N231" s="42">
        <f t="shared" si="234"/>
        <v>17.312659648385381</v>
      </c>
      <c r="O231" s="46">
        <f t="shared" si="227"/>
        <v>680.53495229886391</v>
      </c>
      <c r="P231" s="41">
        <v>211</v>
      </c>
      <c r="Q231" s="41">
        <v>1</v>
      </c>
      <c r="S231" s="42">
        <f t="shared" si="260"/>
        <v>868441257.61717844</v>
      </c>
      <c r="T231" s="42">
        <f t="shared" si="256"/>
        <v>183241105357.22464</v>
      </c>
      <c r="U231" s="42">
        <f t="shared" si="251"/>
        <v>107355611840745.8</v>
      </c>
      <c r="W231" s="42">
        <f t="shared" si="235"/>
        <v>14.904424255685798</v>
      </c>
      <c r="X231" s="46">
        <f t="shared" si="257"/>
        <v>585.87079373625431</v>
      </c>
      <c r="Y231" s="41">
        <v>189</v>
      </c>
      <c r="Z231" s="41">
        <v>1</v>
      </c>
      <c r="AB231" s="42">
        <f t="shared" si="187"/>
        <v>26832218.087509915</v>
      </c>
      <c r="AC231" s="42">
        <f t="shared" si="184"/>
        <v>5071289218.5393744</v>
      </c>
      <c r="AD231" s="42">
        <f t="shared" si="181"/>
        <v>5085021230464.9375</v>
      </c>
      <c r="AE231" s="42">
        <f t="shared" si="252"/>
        <v>25.508665975383412</v>
      </c>
      <c r="AF231" s="46">
        <f t="shared" si="185"/>
        <v>1002.7077950662649</v>
      </c>
      <c r="AG231" s="41">
        <v>161</v>
      </c>
      <c r="AH231" s="41">
        <v>1</v>
      </c>
      <c r="AJ231" s="42">
        <f t="shared" ref="AJ231" si="281">AJ230*AH231</f>
        <v>3086133.1549899485</v>
      </c>
      <c r="AK231" s="42">
        <f t="shared" si="195"/>
        <v>496867437.95338172</v>
      </c>
      <c r="AL231" s="42">
        <f t="shared" si="229"/>
        <v>104839464688.228</v>
      </c>
      <c r="AM231" s="42">
        <f t="shared" si="183"/>
        <v>5.3678159221684574</v>
      </c>
      <c r="AN231" s="46">
        <f t="shared" si="196"/>
        <v>211.00087604868261</v>
      </c>
      <c r="AO231" s="41">
        <v>131</v>
      </c>
      <c r="AP231" s="41">
        <v>1</v>
      </c>
      <c r="AR231" s="42">
        <f t="shared" ref="AR231:AR294" si="282">AR230*AP231</f>
        <v>8124.8485089733967</v>
      </c>
      <c r="AS231" s="42">
        <f t="shared" si="279"/>
        <v>1064355.1546755149</v>
      </c>
      <c r="AT231" s="42">
        <f t="shared" si="276"/>
        <v>1638116635.7535589</v>
      </c>
      <c r="AU231" s="42">
        <f t="shared" si="230"/>
        <v>39.153591803584661</v>
      </c>
      <c r="AV231" s="46">
        <f t="shared" si="280"/>
        <v>1539.0695751860796</v>
      </c>
      <c r="AW231" s="41">
        <v>84</v>
      </c>
      <c r="AX231" s="41">
        <v>1</v>
      </c>
      <c r="AZ231" s="42">
        <f t="shared" si="259"/>
        <v>59.983650932156372</v>
      </c>
      <c r="BA231" s="42">
        <f t="shared" si="254"/>
        <v>5038.6266783011351</v>
      </c>
      <c r="BB231" s="42">
        <f t="shared" si="249"/>
        <v>2424727.072937442</v>
      </c>
      <c r="BC231" s="42">
        <f t="shared" si="277"/>
        <v>12.242328688707513</v>
      </c>
      <c r="BD231" s="46">
        <f t="shared" si="255"/>
        <v>481.22776854644508</v>
      </c>
      <c r="BE231" s="41">
        <v>39</v>
      </c>
      <c r="BF231" s="41">
        <v>1</v>
      </c>
      <c r="BH231" s="42">
        <f t="shared" si="217"/>
        <v>6.1361968233300222E-2</v>
      </c>
      <c r="BI231" s="42">
        <f t="shared" si="214"/>
        <v>2.3931167610987085</v>
      </c>
      <c r="BJ231" s="42">
        <f t="shared" si="211"/>
        <v>4735.7950643309277</v>
      </c>
      <c r="BK231" s="42">
        <f t="shared" si="250"/>
        <v>50.343379717134503</v>
      </c>
      <c r="BL231" s="46">
        <f t="shared" si="215"/>
        <v>1978.92352822629</v>
      </c>
      <c r="BN231" s="42"/>
      <c r="BP231" s="42"/>
      <c r="BQ231" s="42"/>
      <c r="BR231" s="42"/>
      <c r="BT231" s="46"/>
    </row>
    <row r="232" spans="1:72">
      <c r="A232" s="52">
        <v>8.7050000000000001</v>
      </c>
      <c r="B232" s="39">
        <f t="shared" si="231"/>
        <v>2.13</v>
      </c>
      <c r="C232" s="39">
        <f t="shared" si="221"/>
        <v>2.13</v>
      </c>
      <c r="D232" s="39">
        <f t="shared" si="222"/>
        <v>39.493714499999996</v>
      </c>
      <c r="E232" s="40">
        <f t="shared" si="223"/>
        <v>40416230340045.523</v>
      </c>
      <c r="F232" s="41">
        <f t="shared" si="232"/>
        <v>45.200000000000024</v>
      </c>
      <c r="G232" s="41">
        <v>226</v>
      </c>
      <c r="H232" s="48">
        <f t="shared" si="224"/>
        <v>226</v>
      </c>
      <c r="I232" s="41">
        <v>1</v>
      </c>
      <c r="K232" s="42">
        <f t="shared" si="225"/>
        <v>2297824476.6597128</v>
      </c>
      <c r="L232" s="42">
        <f t="shared" si="233"/>
        <v>519308331725.09509</v>
      </c>
      <c r="M232" s="42">
        <f t="shared" si="226"/>
        <v>404162303400455.25</v>
      </c>
      <c r="N232" s="42">
        <f t="shared" si="234"/>
        <v>19.70618389579888</v>
      </c>
      <c r="O232" s="46">
        <f t="shared" si="227"/>
        <v>778.27040066517861</v>
      </c>
      <c r="P232" s="41">
        <v>212</v>
      </c>
      <c r="Q232" s="41">
        <v>1</v>
      </c>
      <c r="S232" s="42">
        <f t="shared" si="260"/>
        <v>868441257.61717844</v>
      </c>
      <c r="T232" s="42">
        <f t="shared" si="256"/>
        <v>184109546614.84183</v>
      </c>
      <c r="U232" s="42">
        <f t="shared" si="251"/>
        <v>123609377579332.39</v>
      </c>
      <c r="W232" s="42">
        <f t="shared" si="235"/>
        <v>16.999929829297933</v>
      </c>
      <c r="X232" s="46">
        <f t="shared" si="257"/>
        <v>671.3903751983263</v>
      </c>
      <c r="Y232" s="49">
        <v>190</v>
      </c>
      <c r="Z232" s="41">
        <v>1</v>
      </c>
      <c r="AB232" s="42">
        <f t="shared" si="187"/>
        <v>26832218.087509915</v>
      </c>
      <c r="AC232" s="42">
        <f t="shared" si="184"/>
        <v>5098121436.6268835</v>
      </c>
      <c r="AD232" s="42">
        <f t="shared" si="181"/>
        <v>5854899417907.2744</v>
      </c>
      <c r="AE232" s="42">
        <f t="shared" si="252"/>
        <v>29.079121378634451</v>
      </c>
      <c r="AF232" s="46">
        <f t="shared" si="185"/>
        <v>1148.4425176386353</v>
      </c>
      <c r="AG232" s="41">
        <v>162</v>
      </c>
      <c r="AH232" s="41">
        <v>1</v>
      </c>
      <c r="AJ232" s="42">
        <f t="shared" ref="AJ232" si="283">AJ231*AH232</f>
        <v>3086133.1549899485</v>
      </c>
      <c r="AK232" s="42">
        <f t="shared" si="195"/>
        <v>499953571.10837168</v>
      </c>
      <c r="AL232" s="42">
        <f t="shared" si="229"/>
        <v>120712282792.31639</v>
      </c>
      <c r="AM232" s="42">
        <f t="shared" si="183"/>
        <v>6.1135547484780073</v>
      </c>
      <c r="AN232" s="46">
        <f t="shared" si="196"/>
        <v>241.44698581650971</v>
      </c>
      <c r="AO232" s="41">
        <v>132</v>
      </c>
      <c r="AP232" s="41">
        <v>1</v>
      </c>
      <c r="AR232" s="42">
        <f t="shared" si="282"/>
        <v>8124.8485089733967</v>
      </c>
      <c r="AS232" s="42">
        <f t="shared" si="279"/>
        <v>1072480.0031844883</v>
      </c>
      <c r="AT232" s="42">
        <f t="shared" si="276"/>
        <v>1886129418.6299398</v>
      </c>
      <c r="AU232" s="42">
        <f t="shared" si="230"/>
        <v>44.530164892243711</v>
      </c>
      <c r="AV232" s="46">
        <f t="shared" si="280"/>
        <v>1758.6616188921962</v>
      </c>
      <c r="AW232" s="41">
        <v>85</v>
      </c>
      <c r="AX232" s="41">
        <v>1</v>
      </c>
      <c r="AZ232" s="42">
        <f t="shared" si="259"/>
        <v>59.983650932156372</v>
      </c>
      <c r="BA232" s="42">
        <f t="shared" si="254"/>
        <v>5098.6103292332918</v>
      </c>
      <c r="BB232" s="42">
        <f t="shared" si="249"/>
        <v>2791833.6000000155</v>
      </c>
      <c r="BC232" s="42">
        <f t="shared" si="277"/>
        <v>13.864676025684412</v>
      </c>
      <c r="BD232" s="46">
        <f t="shared" si="255"/>
        <v>547.56755659337477</v>
      </c>
      <c r="BE232" s="49">
        <v>40</v>
      </c>
      <c r="BF232" s="41">
        <v>5</v>
      </c>
      <c r="BH232" s="42">
        <f t="shared" si="217"/>
        <v>0.30680984116650112</v>
      </c>
      <c r="BI232" s="42">
        <f t="shared" si="214"/>
        <v>12.272393646660046</v>
      </c>
      <c r="BJ232" s="42">
        <f t="shared" si="211"/>
        <v>5452.8000000000147</v>
      </c>
      <c r="BK232" s="42">
        <f t="shared" si="250"/>
        <v>11.250253521126792</v>
      </c>
      <c r="BL232" s="46">
        <f t="shared" si="215"/>
        <v>444.31430061600122</v>
      </c>
      <c r="BN232" s="41" t="s">
        <v>32</v>
      </c>
      <c r="BP232" s="42"/>
      <c r="BQ232" s="42"/>
      <c r="BR232" s="42"/>
      <c r="BT232" s="41" t="s">
        <v>32</v>
      </c>
    </row>
    <row r="233" spans="1:72">
      <c r="A233" s="52">
        <v>8.7050000000000001</v>
      </c>
      <c r="B233" s="39">
        <f t="shared" si="231"/>
        <v>2.1349999999999998</v>
      </c>
      <c r="C233" s="39">
        <f t="shared" si="221"/>
        <v>2.1349999999999998</v>
      </c>
      <c r="D233" s="39">
        <f t="shared" si="222"/>
        <v>39.679348624999996</v>
      </c>
      <c r="E233" s="40">
        <f t="shared" si="223"/>
        <v>46426057306791.555</v>
      </c>
      <c r="F233" s="41">
        <f t="shared" si="232"/>
        <v>45.400000000000027</v>
      </c>
      <c r="G233" s="41">
        <v>227</v>
      </c>
      <c r="H233" s="48">
        <f t="shared" si="224"/>
        <v>227</v>
      </c>
      <c r="I233" s="41">
        <v>1</v>
      </c>
      <c r="K233" s="42">
        <f t="shared" si="225"/>
        <v>2297824476.6597128</v>
      </c>
      <c r="L233" s="42">
        <f t="shared" si="233"/>
        <v>521606156201.75482</v>
      </c>
      <c r="M233" s="42">
        <f t="shared" si="226"/>
        <v>464260573067915.56</v>
      </c>
      <c r="N233" s="42">
        <f t="shared" si="234"/>
        <v>22.43130603102712</v>
      </c>
      <c r="O233" s="46">
        <f t="shared" si="227"/>
        <v>890.05961211919009</v>
      </c>
      <c r="P233" s="41">
        <v>213</v>
      </c>
      <c r="Q233" s="41">
        <v>1</v>
      </c>
      <c r="S233" s="42">
        <f t="shared" si="260"/>
        <v>868441257.61717844</v>
      </c>
      <c r="T233" s="42">
        <f t="shared" si="256"/>
        <v>184977987872.45901</v>
      </c>
      <c r="U233" s="42">
        <f t="shared" si="251"/>
        <v>142323198285444.69</v>
      </c>
      <c r="W233" s="42">
        <f t="shared" si="235"/>
        <v>19.390593832110852</v>
      </c>
      <c r="X233" s="46">
        <f t="shared" si="257"/>
        <v>769.40613271010113</v>
      </c>
      <c r="Y233" s="41">
        <v>191</v>
      </c>
      <c r="Z233" s="41">
        <v>1</v>
      </c>
      <c r="AB233" s="42">
        <f t="shared" si="187"/>
        <v>26832218.087509915</v>
      </c>
      <c r="AC233" s="42">
        <f t="shared" si="184"/>
        <v>5124953654.7143936</v>
      </c>
      <c r="AD233" s="42">
        <f t="shared" si="181"/>
        <v>6741300919999.7656</v>
      </c>
      <c r="AE233" s="42">
        <f t="shared" si="252"/>
        <v>33.150435424924581</v>
      </c>
      <c r="AF233" s="46">
        <f t="shared" si="185"/>
        <v>1315.3876842961322</v>
      </c>
      <c r="AG233" s="41">
        <v>163</v>
      </c>
      <c r="AH233" s="41">
        <v>1</v>
      </c>
      <c r="AJ233" s="42">
        <f t="shared" ref="AJ233" si="284">AJ232*AH233</f>
        <v>3086133.1549899485</v>
      </c>
      <c r="AK233" s="42">
        <f t="shared" si="195"/>
        <v>503039704.26336163</v>
      </c>
      <c r="AL233" s="42">
        <f t="shared" si="229"/>
        <v>138987498325.62915</v>
      </c>
      <c r="AM233" s="42">
        <f t="shared" si="183"/>
        <v>6.9632011188618286</v>
      </c>
      <c r="AN233" s="46">
        <f t="shared" si="196"/>
        <v>276.29528474130854</v>
      </c>
      <c r="AO233" s="41">
        <v>133</v>
      </c>
      <c r="AP233" s="41">
        <v>1</v>
      </c>
      <c r="AR233" s="42">
        <f t="shared" si="282"/>
        <v>8124.8485089733967</v>
      </c>
      <c r="AS233" s="42">
        <f t="shared" si="279"/>
        <v>1080604.8516934619</v>
      </c>
      <c r="AT233" s="42">
        <f t="shared" si="276"/>
        <v>2171679661.3379507</v>
      </c>
      <c r="AU233" s="42">
        <f t="shared" si="230"/>
        <v>50.648235136397524</v>
      </c>
      <c r="AV233" s="46">
        <f t="shared" si="280"/>
        <v>2009.6889792180916</v>
      </c>
      <c r="AW233" s="41">
        <v>86</v>
      </c>
      <c r="AX233" s="41">
        <v>1</v>
      </c>
      <c r="AZ233" s="42">
        <f t="shared" si="259"/>
        <v>59.983650932156372</v>
      </c>
      <c r="BA233" s="42">
        <f t="shared" si="254"/>
        <v>5158.5939801654476</v>
      </c>
      <c r="BB233" s="42">
        <f t="shared" si="249"/>
        <v>3214502.7732847771</v>
      </c>
      <c r="BC233" s="42">
        <f t="shared" si="277"/>
        <v>15.704276155215547</v>
      </c>
      <c r="BD233" s="46">
        <f t="shared" si="255"/>
        <v>623.13544846607226</v>
      </c>
      <c r="BE233" s="41">
        <v>41</v>
      </c>
      <c r="BF233" s="41">
        <v>1</v>
      </c>
      <c r="BH233" s="42">
        <f t="shared" si="217"/>
        <v>0.30680984116650112</v>
      </c>
      <c r="BI233" s="42">
        <f t="shared" si="214"/>
        <v>12.579203487826545</v>
      </c>
      <c r="BJ233" s="42">
        <f t="shared" si="211"/>
        <v>6278.325729071812</v>
      </c>
      <c r="BK233" s="42">
        <f t="shared" si="250"/>
        <v>12.578422175691202</v>
      </c>
      <c r="BL233" s="46">
        <f t="shared" si="215"/>
        <v>499.10359866168216</v>
      </c>
      <c r="BN233" s="44">
        <v>1</v>
      </c>
      <c r="BP233" s="42"/>
      <c r="BQ233" s="42"/>
      <c r="BR233" s="42"/>
      <c r="BT233" s="51">
        <f>10+$G238/20</f>
        <v>21.6</v>
      </c>
    </row>
    <row r="234" spans="1:72">
      <c r="A234" s="52">
        <v>8.7050000000000001</v>
      </c>
      <c r="B234" s="39">
        <f t="shared" si="231"/>
        <v>2.14</v>
      </c>
      <c r="C234" s="39">
        <f t="shared" si="221"/>
        <v>2.14</v>
      </c>
      <c r="D234" s="39">
        <f t="shared" si="222"/>
        <v>39.865418000000005</v>
      </c>
      <c r="E234" s="40">
        <f t="shared" si="223"/>
        <v>53329535657309.531</v>
      </c>
      <c r="F234" s="41">
        <f t="shared" si="232"/>
        <v>45.600000000000023</v>
      </c>
      <c r="G234" s="41">
        <v>228</v>
      </c>
      <c r="H234" s="48">
        <f t="shared" si="224"/>
        <v>228</v>
      </c>
      <c r="I234" s="41">
        <v>1</v>
      </c>
      <c r="K234" s="42">
        <f t="shared" si="225"/>
        <v>2297824476.6597128</v>
      </c>
      <c r="L234" s="42">
        <f t="shared" si="233"/>
        <v>523903980678.41449</v>
      </c>
      <c r="M234" s="42">
        <f t="shared" si="226"/>
        <v>533295356573095.31</v>
      </c>
      <c r="N234" s="42">
        <f t="shared" si="234"/>
        <v>25.534054549503065</v>
      </c>
      <c r="O234" s="46">
        <f t="shared" si="227"/>
        <v>1017.9257578507415</v>
      </c>
      <c r="P234" s="41">
        <v>214</v>
      </c>
      <c r="Q234" s="41">
        <v>1</v>
      </c>
      <c r="S234" s="42">
        <f t="shared" si="260"/>
        <v>868441257.61717844</v>
      </c>
      <c r="T234" s="42">
        <f t="shared" si="256"/>
        <v>185846429130.07617</v>
      </c>
      <c r="U234" s="42">
        <f t="shared" si="251"/>
        <v>163869295935171.56</v>
      </c>
      <c r="W234" s="42">
        <f t="shared" si="235"/>
        <v>22.118060653564235</v>
      </c>
      <c r="X234" s="46">
        <f t="shared" si="257"/>
        <v>881.74573330369162</v>
      </c>
      <c r="Y234" s="41">
        <v>192</v>
      </c>
      <c r="Z234" s="41">
        <v>1</v>
      </c>
      <c r="AB234" s="42">
        <f t="shared" si="187"/>
        <v>26832218.087509915</v>
      </c>
      <c r="AC234" s="42">
        <f t="shared" si="184"/>
        <v>5151785872.8019037</v>
      </c>
      <c r="AD234" s="42">
        <f t="shared" si="181"/>
        <v>7761856455979.1943</v>
      </c>
      <c r="AE234" s="42">
        <f t="shared" si="252"/>
        <v>37.793009864805477</v>
      </c>
      <c r="AF234" s="46">
        <f t="shared" si="185"/>
        <v>1506.6341357385941</v>
      </c>
      <c r="AG234" s="41">
        <v>164</v>
      </c>
      <c r="AH234" s="41">
        <v>1</v>
      </c>
      <c r="AJ234" s="42">
        <f t="shared" ref="AJ234" si="285">AJ233*AH234</f>
        <v>3086133.1549899485</v>
      </c>
      <c r="AK234" s="42">
        <f t="shared" si="195"/>
        <v>506125837.41835153</v>
      </c>
      <c r="AL234" s="42">
        <f t="shared" si="229"/>
        <v>160028609311.69043</v>
      </c>
      <c r="AM234" s="42">
        <f t="shared" si="183"/>
        <v>7.9312712061470991</v>
      </c>
      <c r="AN234" s="46">
        <f t="shared" si="196"/>
        <v>316.18344190441832</v>
      </c>
      <c r="AO234" s="41">
        <v>134</v>
      </c>
      <c r="AP234" s="41">
        <v>1</v>
      </c>
      <c r="AR234" s="42">
        <f t="shared" si="282"/>
        <v>8124.8485089733967</v>
      </c>
      <c r="AS234" s="42">
        <f t="shared" si="279"/>
        <v>1088729.7002024353</v>
      </c>
      <c r="AT234" s="42">
        <f t="shared" si="276"/>
        <v>2500447020.4951577</v>
      </c>
      <c r="AU234" s="42">
        <f t="shared" si="230"/>
        <v>57.610449594617855</v>
      </c>
      <c r="AV234" s="46">
        <f t="shared" si="280"/>
        <v>2296.6646542573717</v>
      </c>
      <c r="AW234" s="41">
        <v>87</v>
      </c>
      <c r="AX234" s="41">
        <v>1</v>
      </c>
      <c r="AZ234" s="42">
        <f t="shared" si="259"/>
        <v>59.983650932156372</v>
      </c>
      <c r="BA234" s="42">
        <f t="shared" si="254"/>
        <v>5218.5776310976044</v>
      </c>
      <c r="BB234" s="42">
        <f t="shared" si="249"/>
        <v>3701141.5748496721</v>
      </c>
      <c r="BC234" s="42">
        <f t="shared" si="277"/>
        <v>17.790462039402193</v>
      </c>
      <c r="BD234" s="46">
        <f t="shared" si="255"/>
        <v>709.22420561390106</v>
      </c>
      <c r="BE234" s="41">
        <v>42</v>
      </c>
      <c r="BF234" s="41">
        <v>1</v>
      </c>
      <c r="BH234" s="42">
        <f t="shared" si="217"/>
        <v>0.30680984116650112</v>
      </c>
      <c r="BI234" s="42">
        <f t="shared" si="214"/>
        <v>12.886013328993046</v>
      </c>
      <c r="BJ234" s="42">
        <f t="shared" si="211"/>
        <v>7228.7921383782441</v>
      </c>
      <c r="BK234" s="42">
        <f t="shared" si="250"/>
        <v>14.071838382807025</v>
      </c>
      <c r="BL234" s="46">
        <f t="shared" si="215"/>
        <v>560.97971915904611</v>
      </c>
      <c r="BN234" s="42" t="s">
        <v>1</v>
      </c>
      <c r="BP234" s="42"/>
      <c r="BQ234" s="42"/>
      <c r="BR234" s="42"/>
      <c r="BT234" s="46" t="s">
        <v>3</v>
      </c>
    </row>
    <row r="235" spans="1:72">
      <c r="A235" s="52">
        <v>8.7050000000000001</v>
      </c>
      <c r="B235" s="39">
        <f t="shared" si="231"/>
        <v>2.145</v>
      </c>
      <c r="C235" s="39">
        <f t="shared" si="221"/>
        <v>2.145</v>
      </c>
      <c r="D235" s="39">
        <f t="shared" si="222"/>
        <v>40.051922625000003</v>
      </c>
      <c r="E235" s="40">
        <f t="shared" si="223"/>
        <v>61259549882307.187</v>
      </c>
      <c r="F235" s="41">
        <f t="shared" si="232"/>
        <v>45.800000000000026</v>
      </c>
      <c r="G235" s="41">
        <v>229</v>
      </c>
      <c r="H235" s="48">
        <f t="shared" si="224"/>
        <v>229</v>
      </c>
      <c r="I235" s="41">
        <v>1</v>
      </c>
      <c r="K235" s="42">
        <f t="shared" si="225"/>
        <v>2297824476.6597128</v>
      </c>
      <c r="L235" s="42">
        <f t="shared" si="233"/>
        <v>526201805155.07422</v>
      </c>
      <c r="M235" s="42">
        <f t="shared" si="226"/>
        <v>612595498823071.87</v>
      </c>
      <c r="N235" s="42">
        <f t="shared" si="234"/>
        <v>29.066858690901647</v>
      </c>
      <c r="O235" s="46">
        <f t="shared" si="227"/>
        <v>1164.1835752398017</v>
      </c>
      <c r="P235" s="41">
        <v>215</v>
      </c>
      <c r="Q235" s="41">
        <v>1</v>
      </c>
      <c r="S235" s="42">
        <f t="shared" si="260"/>
        <v>868441257.61717844</v>
      </c>
      <c r="T235" s="42">
        <f t="shared" si="256"/>
        <v>186714870387.69336</v>
      </c>
      <c r="U235" s="42">
        <f t="shared" si="251"/>
        <v>188676195326364.31</v>
      </c>
      <c r="W235" s="42">
        <f t="shared" si="235"/>
        <v>25.229859618855098</v>
      </c>
      <c r="X235" s="46">
        <f t="shared" si="257"/>
        <v>1010.5043852939965</v>
      </c>
      <c r="Y235" s="41">
        <v>193</v>
      </c>
      <c r="Z235" s="41">
        <v>1</v>
      </c>
      <c r="AB235" s="42">
        <f t="shared" si="187"/>
        <v>26832218.087509915</v>
      </c>
      <c r="AC235" s="42">
        <f t="shared" si="184"/>
        <v>5178618090.8894138</v>
      </c>
      <c r="AD235" s="42">
        <f t="shared" ref="AD235:AD298" si="286">(10+$G235/20)*POWER($F$1,Y235)</f>
        <v>8936863592572.5547</v>
      </c>
      <c r="AE235" s="42">
        <f t="shared" si="252"/>
        <v>43.087160702747774</v>
      </c>
      <c r="AF235" s="46">
        <f t="shared" si="185"/>
        <v>1725.7236265973945</v>
      </c>
      <c r="AG235" s="41">
        <v>165</v>
      </c>
      <c r="AH235" s="41">
        <v>1</v>
      </c>
      <c r="AJ235" s="42">
        <f t="shared" ref="AJ235" si="287">AJ234*AH235</f>
        <v>3086133.1549899485</v>
      </c>
      <c r="AK235" s="42">
        <f t="shared" si="195"/>
        <v>509211970.57334149</v>
      </c>
      <c r="AL235" s="42">
        <f t="shared" si="229"/>
        <v>184254096998.40201</v>
      </c>
      <c r="AM235" s="42">
        <f t="shared" ref="AM235:AM298" si="288">AN235/$D235</f>
        <v>9.0343139882681864</v>
      </c>
      <c r="AN235" s="46">
        <f t="shared" si="196"/>
        <v>361.84164482807262</v>
      </c>
      <c r="AO235" s="41">
        <v>135</v>
      </c>
      <c r="AP235" s="41">
        <v>1</v>
      </c>
      <c r="AR235" s="42">
        <f t="shared" si="282"/>
        <v>8124.8485089733967</v>
      </c>
      <c r="AS235" s="42">
        <f t="shared" si="279"/>
        <v>1096854.5487114086</v>
      </c>
      <c r="AT235" s="42">
        <f t="shared" si="276"/>
        <v>2878970265.6000261</v>
      </c>
      <c r="AU235" s="42">
        <f t="shared" si="230"/>
        <v>65.533712317258917</v>
      </c>
      <c r="AV235" s="46">
        <f t="shared" si="280"/>
        <v>2624.7511750598637</v>
      </c>
      <c r="AW235" s="41">
        <v>88</v>
      </c>
      <c r="AX235" s="41">
        <v>1</v>
      </c>
      <c r="AZ235" s="42">
        <f t="shared" si="259"/>
        <v>59.983650932156372</v>
      </c>
      <c r="BA235" s="42">
        <f t="shared" si="254"/>
        <v>5278.5612820297611</v>
      </c>
      <c r="BB235" s="42">
        <f t="shared" si="249"/>
        <v>4261428.6387312366</v>
      </c>
      <c r="BC235" s="42">
        <f t="shared" si="277"/>
        <v>20.156553880884694</v>
      </c>
      <c r="BD235" s="46">
        <f t="shared" si="255"/>
        <v>807.30873642383722</v>
      </c>
      <c r="BE235" s="41">
        <v>43</v>
      </c>
      <c r="BF235" s="41">
        <v>1</v>
      </c>
      <c r="BH235" s="42">
        <f t="shared" si="217"/>
        <v>0.30680984116650112</v>
      </c>
      <c r="BI235" s="42">
        <f t="shared" si="214"/>
        <v>13.192823170159548</v>
      </c>
      <c r="BJ235" s="42">
        <f t="shared" si="211"/>
        <v>8323.102810021921</v>
      </c>
      <c r="BK235" s="42">
        <f t="shared" si="250"/>
        <v>15.751580945173277</v>
      </c>
      <c r="BL235" s="46">
        <f t="shared" si="215"/>
        <v>630.88110123750448</v>
      </c>
      <c r="BN235" s="42">
        <f>1/$D238</f>
        <v>1.9727078239801729E-2</v>
      </c>
      <c r="BO235" s="55">
        <f>BN235*$E238</f>
        <v>1831700929713.1921</v>
      </c>
      <c r="BP235" s="42"/>
      <c r="BQ235" s="42"/>
      <c r="BR235" s="42"/>
      <c r="BT235" s="46">
        <f>$E238*BT233</f>
        <v>2005605675653396</v>
      </c>
    </row>
    <row r="236" spans="1:72">
      <c r="A236" s="52">
        <v>8.7050000000000001</v>
      </c>
      <c r="B236" s="39">
        <f t="shared" si="231"/>
        <v>2.1500000000000004</v>
      </c>
      <c r="C236" s="39">
        <f t="shared" si="221"/>
        <v>2.1500000000000004</v>
      </c>
      <c r="D236" s="39">
        <f t="shared" si="222"/>
        <v>40.238862500000018</v>
      </c>
      <c r="E236" s="40">
        <f t="shared" si="223"/>
        <v>70368744177665.078</v>
      </c>
      <c r="F236" s="41">
        <f t="shared" si="232"/>
        <v>46.000000000000021</v>
      </c>
      <c r="G236" s="49">
        <v>230</v>
      </c>
      <c r="H236" s="48">
        <f t="shared" si="224"/>
        <v>230</v>
      </c>
      <c r="I236" s="41">
        <v>1</v>
      </c>
      <c r="K236" s="42">
        <f t="shared" si="225"/>
        <v>2297824476.6597128</v>
      </c>
      <c r="L236" s="42">
        <f t="shared" si="233"/>
        <v>528499629631.73395</v>
      </c>
      <c r="M236" s="42">
        <f t="shared" si="226"/>
        <v>703687441776650.75</v>
      </c>
      <c r="N236" s="42">
        <f t="shared" si="234"/>
        <v>33.089440050916451</v>
      </c>
      <c r="O236" s="46">
        <f t="shared" si="227"/>
        <v>1331.4814284108206</v>
      </c>
      <c r="P236" s="41">
        <v>216</v>
      </c>
      <c r="Q236" s="41">
        <v>1</v>
      </c>
      <c r="S236" s="42">
        <f t="shared" si="260"/>
        <v>868441257.61717844</v>
      </c>
      <c r="T236" s="42">
        <f t="shared" si="256"/>
        <v>187583311645.31055</v>
      </c>
      <c r="U236" s="42">
        <f t="shared" si="251"/>
        <v>217237238077744.53</v>
      </c>
      <c r="W236" s="42">
        <f t="shared" si="235"/>
        <v>28.780237836533679</v>
      </c>
      <c r="X236" s="46">
        <f t="shared" si="257"/>
        <v>1158.0840330215767</v>
      </c>
      <c r="Y236" s="41">
        <v>194</v>
      </c>
      <c r="Z236" s="41">
        <v>1</v>
      </c>
      <c r="AB236" s="42">
        <f t="shared" si="187"/>
        <v>26832218.087509915</v>
      </c>
      <c r="AC236" s="42">
        <f t="shared" ref="AC236:AC299" si="289">Y236*AB236</f>
        <v>5205450308.9769239</v>
      </c>
      <c r="AD236" s="42">
        <f t="shared" si="286"/>
        <v>10289690019293.764</v>
      </c>
      <c r="AE236" s="42">
        <f t="shared" si="252"/>
        <v>49.124516769903465</v>
      </c>
      <c r="AF236" s="46">
        <f t="shared" ref="AF236:AF299" si="290">AD236/AC236</f>
        <v>1976.7146756830905</v>
      </c>
      <c r="AG236" s="41">
        <v>166</v>
      </c>
      <c r="AH236" s="41">
        <v>1</v>
      </c>
      <c r="AJ236" s="42">
        <f t="shared" ref="AJ236" si="291">AJ235*AH236</f>
        <v>3086133.1549899485</v>
      </c>
      <c r="AK236" s="42">
        <f t="shared" si="195"/>
        <v>512298103.72833145</v>
      </c>
      <c r="AL236" s="42">
        <f t="shared" si="229"/>
        <v>212145740310.29669</v>
      </c>
      <c r="AM236" s="42">
        <f t="shared" si="288"/>
        <v>10.291196538929018</v>
      </c>
      <c r="AN236" s="46">
        <f t="shared" si="196"/>
        <v>414.10604249044081</v>
      </c>
      <c r="AO236" s="41">
        <v>136</v>
      </c>
      <c r="AP236" s="41">
        <v>1</v>
      </c>
      <c r="AR236" s="42">
        <f t="shared" si="282"/>
        <v>8124.8485089733967</v>
      </c>
      <c r="AS236" s="42">
        <f t="shared" si="279"/>
        <v>1104979.397220382</v>
      </c>
      <c r="AT236" s="42">
        <f t="shared" si="276"/>
        <v>3314777192.3483791</v>
      </c>
      <c r="AU236" s="42">
        <f t="shared" si="230"/>
        <v>74.551170439964977</v>
      </c>
      <c r="AV236" s="46">
        <f t="shared" si="280"/>
        <v>2999.8542965478164</v>
      </c>
      <c r="AW236" s="41">
        <v>89</v>
      </c>
      <c r="AX236" s="41">
        <v>1</v>
      </c>
      <c r="AZ236" s="42">
        <f t="shared" si="259"/>
        <v>59.983650932156372</v>
      </c>
      <c r="BA236" s="42">
        <f t="shared" si="254"/>
        <v>5338.5449329619169</v>
      </c>
      <c r="BB236" s="42">
        <f t="shared" si="249"/>
        <v>4906506.5475910623</v>
      </c>
      <c r="BC236" s="42">
        <f t="shared" si="277"/>
        <v>22.840404190585751</v>
      </c>
      <c r="BD236" s="46">
        <f t="shared" si="255"/>
        <v>919.0718836694042</v>
      </c>
      <c r="BE236" s="41">
        <v>44</v>
      </c>
      <c r="BF236" s="41">
        <v>1</v>
      </c>
      <c r="BH236" s="42">
        <f t="shared" si="217"/>
        <v>0.30680984116650112</v>
      </c>
      <c r="BI236" s="42">
        <f t="shared" si="214"/>
        <v>13.499633011326049</v>
      </c>
      <c r="BJ236" s="42">
        <f t="shared" si="211"/>
        <v>9583.0206007637626</v>
      </c>
      <c r="BK236" s="42">
        <f t="shared" si="250"/>
        <v>17.641469742315103</v>
      </c>
      <c r="BL236" s="46">
        <f t="shared" si="215"/>
        <v>709.8726752589281</v>
      </c>
      <c r="BM236" s="41" t="s">
        <v>81</v>
      </c>
      <c r="BN236" s="44" t="s">
        <v>82</v>
      </c>
      <c r="BP236" s="42" t="s">
        <v>15</v>
      </c>
      <c r="BQ236" s="42" t="s">
        <v>1</v>
      </c>
      <c r="BR236" s="42" t="s">
        <v>83</v>
      </c>
      <c r="BT236" s="47"/>
    </row>
    <row r="237" spans="1:72">
      <c r="A237" s="52">
        <v>8.7050000000000001</v>
      </c>
      <c r="B237" s="39">
        <f t="shared" si="231"/>
        <v>2.1550000000000002</v>
      </c>
      <c r="C237" s="39">
        <f t="shared" si="221"/>
        <v>2.1550000000000002</v>
      </c>
      <c r="D237" s="39">
        <f t="shared" si="222"/>
        <v>40.426237625000013</v>
      </c>
      <c r="E237" s="40">
        <f t="shared" si="223"/>
        <v>80832460680091.078</v>
      </c>
      <c r="F237" s="41">
        <f t="shared" si="232"/>
        <v>46.200000000000024</v>
      </c>
      <c r="G237" s="41">
        <v>231</v>
      </c>
      <c r="H237" s="48">
        <f t="shared" si="224"/>
        <v>231</v>
      </c>
      <c r="I237" s="41">
        <v>1</v>
      </c>
      <c r="K237" s="42">
        <f t="shared" si="225"/>
        <v>2297824476.6597128</v>
      </c>
      <c r="L237" s="42">
        <f t="shared" si="233"/>
        <v>530797454108.39368</v>
      </c>
      <c r="M237" s="42">
        <f t="shared" si="226"/>
        <v>808324606800910.75</v>
      </c>
      <c r="N237" s="42">
        <f t="shared" si="234"/>
        <v>37.669828593013975</v>
      </c>
      <c r="O237" s="46">
        <f t="shared" si="227"/>
        <v>1522.8494419942028</v>
      </c>
      <c r="P237" s="41">
        <v>217</v>
      </c>
      <c r="Q237" s="41">
        <v>1</v>
      </c>
      <c r="S237" s="42">
        <f t="shared" si="260"/>
        <v>868441257.61717844</v>
      </c>
      <c r="T237" s="42">
        <f t="shared" si="256"/>
        <v>188451752902.92773</v>
      </c>
      <c r="U237" s="42">
        <f t="shared" si="251"/>
        <v>250120383740339.37</v>
      </c>
      <c r="W237" s="42">
        <f t="shared" si="235"/>
        <v>32.831111074738956</v>
      </c>
      <c r="X237" s="46">
        <f t="shared" si="257"/>
        <v>1327.2382978001665</v>
      </c>
      <c r="Y237" s="41">
        <v>195</v>
      </c>
      <c r="Z237" s="41">
        <v>1</v>
      </c>
      <c r="AB237" s="42">
        <f t="shared" ref="AB237:AB300" si="292">AB236*Z237</f>
        <v>26832218.087509915</v>
      </c>
      <c r="AC237" s="42">
        <f t="shared" si="289"/>
        <v>5232282527.0644331</v>
      </c>
      <c r="AD237" s="42">
        <f t="shared" si="286"/>
        <v>11847237789286.555</v>
      </c>
      <c r="AE237" s="42">
        <f t="shared" si="252"/>
        <v>56.009615905447617</v>
      </c>
      <c r="AF237" s="46">
        <f t="shared" si="290"/>
        <v>2264.2580418786056</v>
      </c>
      <c r="AG237" s="41">
        <v>167</v>
      </c>
      <c r="AH237" s="41">
        <v>1</v>
      </c>
      <c r="AJ237" s="42">
        <f t="shared" ref="AJ237" si="293">AJ236*AH237</f>
        <v>3086133.1549899485</v>
      </c>
      <c r="AK237" s="42">
        <f t="shared" si="195"/>
        <v>515384236.8833214</v>
      </c>
      <c r="AL237" s="42">
        <f t="shared" si="229"/>
        <v>244258187246.42432</v>
      </c>
      <c r="AM237" s="42">
        <f t="shared" si="288"/>
        <v>11.7234294372359</v>
      </c>
      <c r="AN237" s="46">
        <f t="shared" si="196"/>
        <v>473.93414420961869</v>
      </c>
      <c r="AO237" s="41">
        <v>137</v>
      </c>
      <c r="AP237" s="41">
        <v>1</v>
      </c>
      <c r="AR237" s="42">
        <f t="shared" si="282"/>
        <v>8124.8485089733967</v>
      </c>
      <c r="AS237" s="42">
        <f t="shared" si="279"/>
        <v>1113104.2457293554</v>
      </c>
      <c r="AT237" s="42">
        <f t="shared" si="276"/>
        <v>3816534175.7253723</v>
      </c>
      <c r="AU237" s="42">
        <f t="shared" si="230"/>
        <v>84.814477694739708</v>
      </c>
      <c r="AV237" s="46">
        <f t="shared" si="280"/>
        <v>3428.7302293278108</v>
      </c>
      <c r="AW237" s="49">
        <v>90</v>
      </c>
      <c r="AX237" s="41">
        <v>1</v>
      </c>
      <c r="AZ237" s="42">
        <f t="shared" si="259"/>
        <v>59.983650932156372</v>
      </c>
      <c r="BA237" s="42">
        <f t="shared" si="254"/>
        <v>5398.5285838940736</v>
      </c>
      <c r="BB237" s="42">
        <f t="shared" si="249"/>
        <v>5649203.2000000337</v>
      </c>
      <c r="BC237" s="42">
        <f t="shared" si="277"/>
        <v>25.885017730860145</v>
      </c>
      <c r="BD237" s="46">
        <f t="shared" si="255"/>
        <v>1046.4338777150908</v>
      </c>
      <c r="BE237" s="41">
        <v>45</v>
      </c>
      <c r="BF237" s="41">
        <v>1</v>
      </c>
      <c r="BH237" s="42">
        <f t="shared" si="217"/>
        <v>0.30680984116650112</v>
      </c>
      <c r="BI237" s="42">
        <f t="shared" si="214"/>
        <v>13.80644285249255</v>
      </c>
      <c r="BJ237" s="42">
        <f t="shared" si="211"/>
        <v>11033.600000000033</v>
      </c>
      <c r="BK237" s="42">
        <f t="shared" si="250"/>
        <v>19.768426914153189</v>
      </c>
      <c r="BL237" s="46">
        <f t="shared" si="215"/>
        <v>799.16312390400253</v>
      </c>
      <c r="BP237" s="42">
        <f>1*BN235</f>
        <v>1.9727078239801729E-2</v>
      </c>
      <c r="BQ237" s="42"/>
      <c r="BR237" s="42" t="s">
        <v>77</v>
      </c>
      <c r="BT237" s="46"/>
    </row>
    <row r="238" spans="1:72">
      <c r="A238" s="52">
        <v>10.865</v>
      </c>
      <c r="B238" s="39">
        <f t="shared" si="231"/>
        <v>2.16</v>
      </c>
      <c r="C238" s="39">
        <f t="shared" si="221"/>
        <v>2.16</v>
      </c>
      <c r="D238" s="39">
        <f t="shared" si="222"/>
        <v>50.691744000000007</v>
      </c>
      <c r="E238" s="40">
        <f t="shared" si="223"/>
        <v>92852114613583.141</v>
      </c>
      <c r="F238" s="41">
        <f t="shared" si="232"/>
        <v>46.400000000000027</v>
      </c>
      <c r="G238" s="41">
        <v>232</v>
      </c>
      <c r="H238" s="48">
        <f t="shared" si="224"/>
        <v>232</v>
      </c>
      <c r="I238" s="41">
        <v>1</v>
      </c>
      <c r="K238" s="42">
        <f t="shared" si="225"/>
        <v>2297824476.6597128</v>
      </c>
      <c r="L238" s="42">
        <f t="shared" si="233"/>
        <v>533095278585.05334</v>
      </c>
      <c r="M238" s="42">
        <f t="shared" si="226"/>
        <v>928521146135831.37</v>
      </c>
      <c r="N238" s="42">
        <f t="shared" si="234"/>
        <v>34.359728988313499</v>
      </c>
      <c r="O238" s="46">
        <f t="shared" si="227"/>
        <v>1741.7545857849673</v>
      </c>
      <c r="P238" s="41">
        <v>218</v>
      </c>
      <c r="Q238" s="41">
        <v>1</v>
      </c>
      <c r="S238" s="42">
        <f t="shared" si="260"/>
        <v>868441257.61717844</v>
      </c>
      <c r="T238" s="42">
        <f t="shared" si="256"/>
        <v>189320194160.54489</v>
      </c>
      <c r="U238" s="42">
        <f t="shared" si="251"/>
        <v>287979492549471.31</v>
      </c>
      <c r="W238" s="42">
        <f t="shared" si="235"/>
        <v>30.007332319574402</v>
      </c>
      <c r="X238" s="46">
        <f t="shared" si="257"/>
        <v>1521.1240080667919</v>
      </c>
      <c r="Y238" s="41">
        <v>196</v>
      </c>
      <c r="Z238" s="41">
        <v>1</v>
      </c>
      <c r="AB238" s="42">
        <f t="shared" si="292"/>
        <v>26832218.087509915</v>
      </c>
      <c r="AC238" s="42">
        <f t="shared" si="289"/>
        <v>5259114745.1519432</v>
      </c>
      <c r="AD238" s="42">
        <f t="shared" si="286"/>
        <v>13640477739765.338</v>
      </c>
      <c r="AE238" s="42">
        <f t="shared" si="252"/>
        <v>51.165792084814143</v>
      </c>
      <c r="AF238" s="46">
        <f t="shared" si="290"/>
        <v>2593.6832339206253</v>
      </c>
      <c r="AG238" s="41">
        <v>168</v>
      </c>
      <c r="AH238" s="41">
        <v>1</v>
      </c>
      <c r="AJ238" s="42">
        <f t="shared" ref="AJ238" si="294">AJ237*AH238</f>
        <v>3086133.1549899485</v>
      </c>
      <c r="AK238" s="42">
        <f t="shared" si="195"/>
        <v>518470370.03831136</v>
      </c>
      <c r="AL238" s="42">
        <f t="shared" si="229"/>
        <v>281229973192.84216</v>
      </c>
      <c r="AM238" s="42">
        <f t="shared" si="288"/>
        <v>10.70041029373114</v>
      </c>
      <c r="AN238" s="46">
        <f t="shared" si="196"/>
        <v>542.42245930478384</v>
      </c>
      <c r="AO238" s="41">
        <v>138</v>
      </c>
      <c r="AP238" s="41">
        <v>1</v>
      </c>
      <c r="AR238" s="42">
        <f t="shared" si="282"/>
        <v>8124.8485089733967</v>
      </c>
      <c r="AS238" s="42">
        <f t="shared" si="279"/>
        <v>1121229.0942383287</v>
      </c>
      <c r="AT238" s="42">
        <f t="shared" si="276"/>
        <v>4394218331.1381502</v>
      </c>
      <c r="AU238" s="42">
        <f t="shared" si="230"/>
        <v>77.312557501926065</v>
      </c>
      <c r="AV238" s="46">
        <f t="shared" si="280"/>
        <v>3919.1083728729163</v>
      </c>
      <c r="AW238" s="41">
        <v>91</v>
      </c>
      <c r="AX238" s="41">
        <v>1</v>
      </c>
      <c r="AZ238" s="42">
        <f t="shared" si="259"/>
        <v>59.983650932156372</v>
      </c>
      <c r="BA238" s="42">
        <f t="shared" si="254"/>
        <v>5458.5122348262303</v>
      </c>
      <c r="BB238" s="42">
        <f t="shared" si="249"/>
        <v>6504286.6419626419</v>
      </c>
      <c r="BC238" s="42">
        <f t="shared" si="277"/>
        <v>23.506509825415645</v>
      </c>
      <c r="BD238" s="46">
        <f t="shared" si="255"/>
        <v>1191.5859784034546</v>
      </c>
      <c r="BE238" s="41">
        <v>46</v>
      </c>
      <c r="BF238" s="41">
        <v>1</v>
      </c>
      <c r="BH238" s="42">
        <f t="shared" si="217"/>
        <v>0.30680984116650112</v>
      </c>
      <c r="BI238" s="42">
        <f t="shared" si="214"/>
        <v>14.113252693659051</v>
      </c>
      <c r="BJ238" s="42">
        <f t="shared" si="211"/>
        <v>12703.684847583248</v>
      </c>
      <c r="BK238" s="42">
        <f t="shared" si="250"/>
        <v>17.756826889002955</v>
      </c>
      <c r="BL238" s="46">
        <f t="shared" si="215"/>
        <v>900.12452290965439</v>
      </c>
      <c r="BM238" s="41">
        <v>1</v>
      </c>
      <c r="BN238" s="41">
        <v>1</v>
      </c>
      <c r="BP238" s="42">
        <f>BP237*BN238</f>
        <v>1.9727078239801729E-2</v>
      </c>
      <c r="BQ238" s="42">
        <f>BM238*BP238</f>
        <v>1.9727078239801729E-2</v>
      </c>
      <c r="BR238" s="42">
        <f t="shared" ref="BR238:BR301" si="295">(10+$G238/20)*POWER($F$1,BM238)</f>
        <v>24.811884467935961</v>
      </c>
      <c r="BS238" s="42">
        <f t="shared" ref="BS238:BS256" si="296">BT238/$D238</f>
        <v>24.811884467935961</v>
      </c>
      <c r="BT238" s="46">
        <f>BR238/BQ238</f>
        <v>1257.7576956061862</v>
      </c>
    </row>
    <row r="239" spans="1:72">
      <c r="A239" s="52">
        <v>10.865</v>
      </c>
      <c r="B239" s="39">
        <f t="shared" si="231"/>
        <v>2.165</v>
      </c>
      <c r="C239" s="39">
        <f t="shared" si="221"/>
        <v>2.165</v>
      </c>
      <c r="D239" s="39">
        <f t="shared" si="222"/>
        <v>50.926699625000005</v>
      </c>
      <c r="E239" s="40">
        <f t="shared" si="223"/>
        <v>106659071314619.12</v>
      </c>
      <c r="F239" s="41">
        <f t="shared" si="232"/>
        <v>46.600000000000023</v>
      </c>
      <c r="G239" s="41">
        <v>233</v>
      </c>
      <c r="H239" s="48">
        <f t="shared" si="224"/>
        <v>233</v>
      </c>
      <c r="I239" s="41">
        <v>1</v>
      </c>
      <c r="K239" s="42">
        <f t="shared" si="225"/>
        <v>2297824476.6597128</v>
      </c>
      <c r="L239" s="42">
        <f t="shared" si="233"/>
        <v>535393103061.71307</v>
      </c>
      <c r="M239" s="42">
        <f t="shared" si="226"/>
        <v>1066590713146191.2</v>
      </c>
      <c r="N239" s="42">
        <f t="shared" si="234"/>
        <v>39.118256820188698</v>
      </c>
      <c r="O239" s="46">
        <f t="shared" si="227"/>
        <v>1992.1637149353578</v>
      </c>
      <c r="P239" s="41">
        <v>219</v>
      </c>
      <c r="Q239" s="41">
        <v>1</v>
      </c>
      <c r="S239" s="42">
        <f t="shared" si="260"/>
        <v>868441257.61717844</v>
      </c>
      <c r="T239" s="42">
        <f t="shared" si="256"/>
        <v>190188635418.16208</v>
      </c>
      <c r="U239" s="42">
        <f t="shared" si="251"/>
        <v>331567313737987.37</v>
      </c>
      <c r="W239" s="42">
        <f t="shared" si="235"/>
        <v>34.232736429397626</v>
      </c>
      <c r="X239" s="46">
        <f t="shared" si="257"/>
        <v>1743.3602854817282</v>
      </c>
      <c r="Y239" s="41">
        <v>197</v>
      </c>
      <c r="Z239" s="41">
        <v>1</v>
      </c>
      <c r="AB239" s="42">
        <f t="shared" si="292"/>
        <v>26832218.087509915</v>
      </c>
      <c r="AC239" s="42">
        <f t="shared" si="289"/>
        <v>5285946963.2394533</v>
      </c>
      <c r="AD239" s="42">
        <f t="shared" si="286"/>
        <v>15705064698313.045</v>
      </c>
      <c r="AE239" s="42">
        <f t="shared" si="252"/>
        <v>58.34066786933159</v>
      </c>
      <c r="AF239" s="46">
        <f t="shared" si="290"/>
        <v>2971.0976685033388</v>
      </c>
      <c r="AG239" s="41">
        <v>169</v>
      </c>
      <c r="AH239" s="41">
        <v>1</v>
      </c>
      <c r="AJ239" s="42">
        <f t="shared" ref="AJ239" si="297">AJ238*AH239</f>
        <v>3086133.1549899485</v>
      </c>
      <c r="AK239" s="42">
        <f t="shared" si="195"/>
        <v>521556503.19330132</v>
      </c>
      <c r="AL239" s="42">
        <f t="shared" si="229"/>
        <v>323796204822.25226</v>
      </c>
      <c r="AM239" s="42">
        <f t="shared" si="288"/>
        <v>12.190593707463192</v>
      </c>
      <c r="AN239" s="46">
        <f t="shared" si="196"/>
        <v>620.82670399039318</v>
      </c>
      <c r="AO239" s="41">
        <v>139</v>
      </c>
      <c r="AP239" s="41">
        <v>1</v>
      </c>
      <c r="AR239" s="42">
        <f t="shared" si="282"/>
        <v>8124.8485089733967</v>
      </c>
      <c r="AS239" s="42">
        <f t="shared" si="279"/>
        <v>1129353.9427473021</v>
      </c>
      <c r="AT239" s="42">
        <f t="shared" si="276"/>
        <v>5059315700.347681</v>
      </c>
      <c r="AU239" s="42">
        <f t="shared" si="230"/>
        <v>87.966269713680802</v>
      </c>
      <c r="AV239" s="46">
        <f t="shared" si="280"/>
        <v>4479.8317948403574</v>
      </c>
      <c r="AW239" s="41">
        <v>92</v>
      </c>
      <c r="AX239" s="41">
        <v>1</v>
      </c>
      <c r="AZ239" s="42">
        <f t="shared" si="259"/>
        <v>59.983650932156372</v>
      </c>
      <c r="BA239" s="42">
        <f t="shared" si="254"/>
        <v>5518.4958857583861</v>
      </c>
      <c r="BB239" s="42">
        <f t="shared" si="249"/>
        <v>7488758.4201397598</v>
      </c>
      <c r="BC239" s="42">
        <f t="shared" si="277"/>
        <v>26.646708178013821</v>
      </c>
      <c r="BD239" s="46">
        <f t="shared" si="255"/>
        <v>1357.028903376741</v>
      </c>
      <c r="BE239" s="41">
        <v>47</v>
      </c>
      <c r="BF239" s="41">
        <v>1</v>
      </c>
      <c r="BH239" s="42">
        <f t="shared" si="217"/>
        <v>0.30680984116650112</v>
      </c>
      <c r="BI239" s="42">
        <f t="shared" si="214"/>
        <v>14.420062534825552</v>
      </c>
      <c r="BJ239" s="42">
        <f t="shared" si="211"/>
        <v>14626.481289335421</v>
      </c>
      <c r="BK239" s="42">
        <f t="shared" si="250"/>
        <v>19.917149540765248</v>
      </c>
      <c r="BL239" s="46">
        <f t="shared" si="215"/>
        <v>1014.3146920487586</v>
      </c>
      <c r="BM239" s="41">
        <v>2</v>
      </c>
      <c r="BN239" s="41">
        <v>1</v>
      </c>
      <c r="BP239" s="42">
        <f>BP238*BN239</f>
        <v>1.9727078239801729E-2</v>
      </c>
      <c r="BQ239" s="42">
        <f t="shared" ref="BQ239:BQ302" si="298">BM239*BP239</f>
        <v>3.9454156479603458E-2</v>
      </c>
      <c r="BR239" s="42">
        <f t="shared" si="295"/>
        <v>28.567346268233162</v>
      </c>
      <c r="BS239" s="42">
        <f t="shared" si="296"/>
        <v>14.21777392263745</v>
      </c>
      <c r="BT239" s="46">
        <f t="shared" ref="BT239:BT302" si="299">BR239/BQ239</f>
        <v>724.06430189431546</v>
      </c>
    </row>
    <row r="240" spans="1:72">
      <c r="A240" s="52">
        <v>10.865</v>
      </c>
      <c r="B240" s="39">
        <f t="shared" si="231"/>
        <v>2.17</v>
      </c>
      <c r="C240" s="39">
        <f t="shared" si="221"/>
        <v>2.17</v>
      </c>
      <c r="D240" s="39">
        <f t="shared" si="222"/>
        <v>51.162198499999995</v>
      </c>
      <c r="E240" s="40">
        <f t="shared" si="223"/>
        <v>122519099764614.42</v>
      </c>
      <c r="F240" s="41">
        <f t="shared" si="232"/>
        <v>46.800000000000026</v>
      </c>
      <c r="G240" s="41">
        <v>234</v>
      </c>
      <c r="H240" s="48">
        <f t="shared" si="224"/>
        <v>234</v>
      </c>
      <c r="I240" s="41">
        <v>1</v>
      </c>
      <c r="K240" s="42">
        <f t="shared" si="225"/>
        <v>2297824476.6597128</v>
      </c>
      <c r="L240" s="42">
        <f t="shared" si="233"/>
        <v>537690927538.3728</v>
      </c>
      <c r="M240" s="42">
        <f t="shared" si="226"/>
        <v>1225190997646144.2</v>
      </c>
      <c r="N240" s="42">
        <f t="shared" si="234"/>
        <v>44.537095403363026</v>
      </c>
      <c r="O240" s="46">
        <f t="shared" si="227"/>
        <v>2278.6157156402965</v>
      </c>
      <c r="P240" s="49">
        <v>220</v>
      </c>
      <c r="Q240" s="41">
        <v>10</v>
      </c>
      <c r="S240" s="42">
        <f t="shared" si="260"/>
        <v>8684412576.1717834</v>
      </c>
      <c r="T240" s="42">
        <f t="shared" si="256"/>
        <v>1910570766757.7925</v>
      </c>
      <c r="U240" s="42">
        <f t="shared" si="251"/>
        <v>381750437163832.81</v>
      </c>
      <c r="W240" s="42">
        <f t="shared" si="235"/>
        <v>3.905415236703047</v>
      </c>
      <c r="X240" s="46">
        <f t="shared" si="257"/>
        <v>199.80962956512576</v>
      </c>
      <c r="Y240" s="41">
        <v>198</v>
      </c>
      <c r="Z240" s="41">
        <v>1</v>
      </c>
      <c r="AB240" s="42">
        <f t="shared" si="292"/>
        <v>26832218.087509915</v>
      </c>
      <c r="AC240" s="42">
        <f t="shared" si="289"/>
        <v>5312779181.3269634</v>
      </c>
      <c r="AD240" s="42">
        <f t="shared" si="286"/>
        <v>18082045683806.477</v>
      </c>
      <c r="AE240" s="42">
        <f t="shared" si="252"/>
        <v>66.523730944485237</v>
      </c>
      <c r="AF240" s="46">
        <f t="shared" si="290"/>
        <v>3403.500327542346</v>
      </c>
      <c r="AG240" s="49">
        <v>170</v>
      </c>
      <c r="AH240" s="41">
        <v>1</v>
      </c>
      <c r="AJ240" s="42">
        <f t="shared" ref="AJ240" si="300">AJ239*AH240</f>
        <v>3086133.1549899485</v>
      </c>
      <c r="AK240" s="42">
        <f t="shared" si="195"/>
        <v>524642636.34829122</v>
      </c>
      <c r="AL240" s="42">
        <f t="shared" si="229"/>
        <v>372803161292.8042</v>
      </c>
      <c r="AM240" s="42">
        <f t="shared" si="288"/>
        <v>13.888866593015379</v>
      </c>
      <c r="AN240" s="46">
        <f t="shared" si="196"/>
        <v>710.58494957187145</v>
      </c>
      <c r="AO240" s="49">
        <v>140</v>
      </c>
      <c r="AP240" s="41">
        <v>16</v>
      </c>
      <c r="AR240" s="42">
        <f t="shared" si="282"/>
        <v>129997.57614357435</v>
      </c>
      <c r="AS240" s="42">
        <f t="shared" si="279"/>
        <v>18199660.660100408</v>
      </c>
      <c r="AT240" s="42">
        <f t="shared" si="276"/>
        <v>5825049395.2000542</v>
      </c>
      <c r="AU240" s="42">
        <f t="shared" si="230"/>
        <v>6.2558614770838217</v>
      </c>
      <c r="AV240" s="46">
        <f t="shared" si="280"/>
        <v>320.06362667906564</v>
      </c>
      <c r="AW240" s="41">
        <v>93</v>
      </c>
      <c r="AX240" s="41">
        <v>1</v>
      </c>
      <c r="AZ240" s="42">
        <f t="shared" si="259"/>
        <v>59.983650932156372</v>
      </c>
      <c r="BA240" s="42">
        <f t="shared" si="254"/>
        <v>5578.4795366905428</v>
      </c>
      <c r="BB240" s="42">
        <f t="shared" si="249"/>
        <v>8622191.2783653028</v>
      </c>
      <c r="BC240" s="42">
        <f t="shared" si="277"/>
        <v>30.210131140959145</v>
      </c>
      <c r="BD240" s="46">
        <f t="shared" si="255"/>
        <v>1545.6167261447831</v>
      </c>
      <c r="BE240" s="41">
        <v>48</v>
      </c>
      <c r="BF240" s="41">
        <v>1</v>
      </c>
      <c r="BH240" s="42">
        <f t="shared" si="217"/>
        <v>0.30680984116650112</v>
      </c>
      <c r="BI240" s="42">
        <f t="shared" si="214"/>
        <v>14.726872375992054</v>
      </c>
      <c r="BJ240" s="42">
        <f t="shared" si="211"/>
        <v>16840.217340557181</v>
      </c>
      <c r="BK240" s="42">
        <f t="shared" si="250"/>
        <v>22.350537441957144</v>
      </c>
      <c r="BL240" s="46">
        <f t="shared" si="215"/>
        <v>1143.5026331870936</v>
      </c>
      <c r="BM240" s="41">
        <v>3</v>
      </c>
      <c r="BN240" s="41">
        <v>1</v>
      </c>
      <c r="BP240" s="42">
        <f t="shared" ref="BP240:BP303" si="301">BP239*BN240</f>
        <v>1.9727078239801729E-2</v>
      </c>
      <c r="BQ240" s="42">
        <f t="shared" si="298"/>
        <v>5.9181234719405187E-2</v>
      </c>
      <c r="BR240" s="42">
        <f t="shared" si="295"/>
        <v>32.891049493275645</v>
      </c>
      <c r="BS240" s="42">
        <f t="shared" si="296"/>
        <v>10.862868222290194</v>
      </c>
      <c r="BT240" s="46">
        <f t="shared" si="299"/>
        <v>555.76822026815296</v>
      </c>
    </row>
    <row r="241" spans="1:72">
      <c r="A241" s="52">
        <v>10.865</v>
      </c>
      <c r="B241" s="39">
        <f t="shared" si="231"/>
        <v>2.1749999999999998</v>
      </c>
      <c r="C241" s="39">
        <f t="shared" si="221"/>
        <v>2.1749999999999998</v>
      </c>
      <c r="D241" s="39">
        <f t="shared" si="222"/>
        <v>51.398240624999993</v>
      </c>
      <c r="E241" s="40">
        <f t="shared" si="223"/>
        <v>140737488355330.22</v>
      </c>
      <c r="F241" s="41">
        <f t="shared" si="232"/>
        <v>47.000000000000028</v>
      </c>
      <c r="G241" s="41">
        <v>235</v>
      </c>
      <c r="H241" s="48">
        <f t="shared" si="224"/>
        <v>235</v>
      </c>
      <c r="I241" s="41">
        <v>1</v>
      </c>
      <c r="K241" s="42">
        <f t="shared" si="225"/>
        <v>2297824476.6597128</v>
      </c>
      <c r="L241" s="42">
        <f t="shared" si="233"/>
        <v>539988752015.03253</v>
      </c>
      <c r="M241" s="42">
        <f t="shared" si="226"/>
        <v>1407374883553302.2</v>
      </c>
      <c r="N241" s="42">
        <f t="shared" si="234"/>
        <v>50.708040604919987</v>
      </c>
      <c r="O241" s="46">
        <f t="shared" si="227"/>
        <v>2606.3040726339477</v>
      </c>
      <c r="P241" s="41">
        <v>221</v>
      </c>
      <c r="Q241" s="41">
        <v>1</v>
      </c>
      <c r="S241" s="42">
        <f t="shared" si="260"/>
        <v>8684412576.1717834</v>
      </c>
      <c r="T241" s="42">
        <f t="shared" si="256"/>
        <v>1919255179333.9641</v>
      </c>
      <c r="U241" s="42">
        <f t="shared" si="251"/>
        <v>439526504947994.87</v>
      </c>
      <c r="W241" s="42">
        <f t="shared" si="235"/>
        <v>4.4555784537997596</v>
      </c>
      <c r="X241" s="46">
        <f t="shared" si="257"/>
        <v>229.00889349196547</v>
      </c>
      <c r="Y241" s="41">
        <v>199</v>
      </c>
      <c r="Z241" s="41">
        <v>1</v>
      </c>
      <c r="AB241" s="42">
        <f t="shared" si="292"/>
        <v>26832218.087509915</v>
      </c>
      <c r="AC241" s="42">
        <f t="shared" si="289"/>
        <v>5339611399.4144735</v>
      </c>
      <c r="AD241" s="42">
        <f t="shared" si="286"/>
        <v>20818675155315.289</v>
      </c>
      <c r="AE241" s="42">
        <f t="shared" si="252"/>
        <v>75.856916288801855</v>
      </c>
      <c r="AF241" s="46">
        <f t="shared" si="290"/>
        <v>3898.9120364823189</v>
      </c>
      <c r="AG241" s="41">
        <v>171</v>
      </c>
      <c r="AH241" s="41">
        <v>1</v>
      </c>
      <c r="AJ241" s="42">
        <f t="shared" ref="AJ241" si="302">AJ240*AH241</f>
        <v>3086133.1549899485</v>
      </c>
      <c r="AK241" s="42">
        <f t="shared" si="195"/>
        <v>527728769.50328118</v>
      </c>
      <c r="AL241" s="42">
        <f t="shared" si="229"/>
        <v>429225102488.27484</v>
      </c>
      <c r="AM241" s="42">
        <f t="shared" si="288"/>
        <v>15.824357617782963</v>
      </c>
      <c r="AN241" s="46">
        <f t="shared" si="196"/>
        <v>813.34414057486038</v>
      </c>
      <c r="AO241" s="41">
        <v>141</v>
      </c>
      <c r="AP241" s="41">
        <v>1</v>
      </c>
      <c r="AR241" s="42">
        <f t="shared" si="282"/>
        <v>129997.57614357435</v>
      </c>
      <c r="AS241" s="42">
        <f t="shared" si="279"/>
        <v>18329658.236243982</v>
      </c>
      <c r="AT241" s="42">
        <f t="shared" si="276"/>
        <v>6706642226.3792801</v>
      </c>
      <c r="AU241" s="42">
        <f t="shared" si="230"/>
        <v>7.1187299517024574</v>
      </c>
      <c r="AV241" s="46">
        <f t="shared" si="280"/>
        <v>365.89019500199748</v>
      </c>
      <c r="AW241" s="41">
        <v>94</v>
      </c>
      <c r="AX241" s="41">
        <v>1</v>
      </c>
      <c r="AZ241" s="42">
        <f t="shared" si="259"/>
        <v>59.983650932156372</v>
      </c>
      <c r="BA241" s="42">
        <f t="shared" si="254"/>
        <v>5638.4631876226986</v>
      </c>
      <c r="BB241" s="42">
        <f t="shared" si="249"/>
        <v>9927117.8986144736</v>
      </c>
      <c r="BC241" s="42">
        <f t="shared" si="277"/>
        <v>34.254227452946481</v>
      </c>
      <c r="BD241" s="46">
        <f t="shared" si="255"/>
        <v>1760.6070250500238</v>
      </c>
      <c r="BE241" s="41">
        <v>49</v>
      </c>
      <c r="BF241" s="41">
        <v>1</v>
      </c>
      <c r="BH241" s="42">
        <f t="shared" si="217"/>
        <v>0.30680984116650112</v>
      </c>
      <c r="BI241" s="42">
        <f t="shared" si="214"/>
        <v>15.033682217158555</v>
      </c>
      <c r="BJ241" s="42">
        <f t="shared" si="211"/>
        <v>19388.902145731339</v>
      </c>
      <c r="BK241" s="42">
        <f t="shared" si="250"/>
        <v>25.092249643480596</v>
      </c>
      <c r="BL241" s="46">
        <f t="shared" si="215"/>
        <v>1289.6974849981859</v>
      </c>
      <c r="BM241" s="41">
        <v>4</v>
      </c>
      <c r="BN241" s="41">
        <v>1</v>
      </c>
      <c r="BP241" s="42">
        <f t="shared" si="301"/>
        <v>1.9727078239801729E-2</v>
      </c>
      <c r="BQ241" s="42">
        <f t="shared" si="298"/>
        <v>7.8908312959206917E-2</v>
      </c>
      <c r="BR241" s="42">
        <f t="shared" si="295"/>
        <v>37.868949503381408</v>
      </c>
      <c r="BS241" s="42">
        <f t="shared" si="296"/>
        <v>9.3371050761250558</v>
      </c>
      <c r="BT241" s="46">
        <f t="shared" si="299"/>
        <v>479.91077344358445</v>
      </c>
    </row>
    <row r="242" spans="1:72">
      <c r="A242" s="52">
        <v>10.865</v>
      </c>
      <c r="B242" s="39">
        <f t="shared" si="231"/>
        <v>2.1799999999999997</v>
      </c>
      <c r="C242" s="39">
        <f t="shared" si="221"/>
        <v>2.1799999999999997</v>
      </c>
      <c r="D242" s="39">
        <f t="shared" si="222"/>
        <v>51.63482599999999</v>
      </c>
      <c r="E242" s="40">
        <f t="shared" si="223"/>
        <v>161664921360182.22</v>
      </c>
      <c r="F242" s="41">
        <f t="shared" si="232"/>
        <v>47.200000000000031</v>
      </c>
      <c r="G242" s="41">
        <v>236</v>
      </c>
      <c r="H242" s="48">
        <f t="shared" si="224"/>
        <v>236</v>
      </c>
      <c r="I242" s="41">
        <v>1</v>
      </c>
      <c r="K242" s="42">
        <f t="shared" si="225"/>
        <v>2297824476.6597128</v>
      </c>
      <c r="L242" s="42">
        <f t="shared" si="233"/>
        <v>542286576491.6922</v>
      </c>
      <c r="M242" s="42">
        <f t="shared" si="226"/>
        <v>1616649213601822.2</v>
      </c>
      <c r="N242" s="42">
        <f t="shared" si="234"/>
        <v>57.73567175882107</v>
      </c>
      <c r="O242" s="46">
        <f t="shared" si="227"/>
        <v>2981.1713652598391</v>
      </c>
      <c r="P242" s="41">
        <v>222</v>
      </c>
      <c r="Q242" s="41">
        <v>1</v>
      </c>
      <c r="S242" s="42">
        <f t="shared" si="260"/>
        <v>8684412576.1717834</v>
      </c>
      <c r="T242" s="42">
        <f t="shared" si="256"/>
        <v>1927939591910.136</v>
      </c>
      <c r="U242" s="42">
        <f t="shared" si="251"/>
        <v>506044024644027.69</v>
      </c>
      <c r="W242" s="42">
        <f t="shared" si="235"/>
        <v>5.0833751456081195</v>
      </c>
      <c r="X242" s="46">
        <f t="shared" si="257"/>
        <v>262.47919113619986</v>
      </c>
      <c r="Y242" s="49">
        <v>200</v>
      </c>
      <c r="Z242" s="41">
        <v>20</v>
      </c>
      <c r="AB242" s="42">
        <f t="shared" si="292"/>
        <v>536644361.7501983</v>
      </c>
      <c r="AC242" s="42">
        <f t="shared" si="289"/>
        <v>107328872350.03966</v>
      </c>
      <c r="AD242" s="42">
        <f t="shared" si="286"/>
        <v>23969353485517.121</v>
      </c>
      <c r="AE242" s="42">
        <f t="shared" si="252"/>
        <v>4.3251087902375698</v>
      </c>
      <c r="AF242" s="46">
        <f t="shared" si="290"/>
        <v>223.32623981498736</v>
      </c>
      <c r="AG242" s="41">
        <v>172</v>
      </c>
      <c r="AH242" s="41">
        <v>1</v>
      </c>
      <c r="AJ242" s="42">
        <f t="shared" ref="AJ242" si="303">AJ241*AH242</f>
        <v>3086133.1549899485</v>
      </c>
      <c r="AK242" s="42">
        <f t="shared" si="195"/>
        <v>530814902.65827113</v>
      </c>
      <c r="AL242" s="42">
        <f t="shared" si="229"/>
        <v>494183617816.4317</v>
      </c>
      <c r="AM242" s="42">
        <f t="shared" si="288"/>
        <v>18.0302820032841</v>
      </c>
      <c r="AN242" s="46">
        <f t="shared" si="196"/>
        <v>930.99047397050572</v>
      </c>
      <c r="AO242" s="41">
        <v>142</v>
      </c>
      <c r="AP242" s="41">
        <v>1</v>
      </c>
      <c r="AR242" s="42">
        <f t="shared" si="282"/>
        <v>129997.57614357435</v>
      </c>
      <c r="AS242" s="42">
        <f t="shared" si="279"/>
        <v>18459655.812387556</v>
      </c>
      <c r="AT242" s="42">
        <f t="shared" si="276"/>
        <v>7721619028.3817291</v>
      </c>
      <c r="AU242" s="42">
        <f t="shared" si="230"/>
        <v>8.1010638176856062</v>
      </c>
      <c r="AV242" s="46">
        <f t="shared" si="280"/>
        <v>418.29702064109188</v>
      </c>
      <c r="AW242" s="41">
        <v>95</v>
      </c>
      <c r="AX242" s="41">
        <v>1</v>
      </c>
      <c r="AZ242" s="42">
        <f t="shared" si="259"/>
        <v>59.983650932156372</v>
      </c>
      <c r="BA242" s="42">
        <f t="shared" si="254"/>
        <v>5698.4468385548553</v>
      </c>
      <c r="BB242" s="42">
        <f t="shared" si="249"/>
        <v>11429478.400000075</v>
      </c>
      <c r="BC242" s="42">
        <f t="shared" si="277"/>
        <v>38.844290405183301</v>
      </c>
      <c r="BD242" s="46">
        <f t="shared" si="255"/>
        <v>2005.7181761651088</v>
      </c>
      <c r="BE242" s="49">
        <v>50</v>
      </c>
      <c r="BF242" s="41">
        <f>POWER(($B242+0.05)/$B242,2)*POWER(1.05,2)</f>
        <v>1.1536533646157729</v>
      </c>
      <c r="BG242" s="41" t="s">
        <v>87</v>
      </c>
      <c r="BH242" s="42">
        <f t="shared" si="217"/>
        <v>0.35395220555896489</v>
      </c>
      <c r="BI242" s="42">
        <f t="shared" si="214"/>
        <v>17.697610277948243</v>
      </c>
      <c r="BJ242" s="42">
        <f t="shared" si="211"/>
        <v>22323.200000000073</v>
      </c>
      <c r="BK242" s="42">
        <f t="shared" si="250"/>
        <v>24.428629635020354</v>
      </c>
      <c r="BL242" s="46">
        <f t="shared" si="215"/>
        <v>1261.3680406227193</v>
      </c>
      <c r="BM242" s="41">
        <v>5</v>
      </c>
      <c r="BN242" s="41">
        <v>1</v>
      </c>
      <c r="BP242" s="42">
        <f t="shared" si="301"/>
        <v>1.9727078239801729E-2</v>
      </c>
      <c r="BQ242" s="42">
        <f t="shared" si="298"/>
        <v>9.8635391199008646E-2</v>
      </c>
      <c r="BR242" s="42">
        <f t="shared" si="295"/>
        <v>43.600000000000009</v>
      </c>
      <c r="BS242" s="42">
        <f t="shared" si="296"/>
        <v>8.5607339449541335</v>
      </c>
      <c r="BT242" s="46">
        <f t="shared" si="299"/>
        <v>442.03200768000016</v>
      </c>
    </row>
    <row r="243" spans="1:72">
      <c r="A243" s="52">
        <v>10.865</v>
      </c>
      <c r="B243" s="39">
        <f t="shared" si="231"/>
        <v>2.1850000000000001</v>
      </c>
      <c r="C243" s="39">
        <f t="shared" si="221"/>
        <v>2.1850000000000001</v>
      </c>
      <c r="D243" s="39">
        <f t="shared" si="222"/>
        <v>51.871954625000008</v>
      </c>
      <c r="E243" s="40">
        <f t="shared" si="223"/>
        <v>185704229227166.31</v>
      </c>
      <c r="F243" s="41">
        <f t="shared" si="232"/>
        <v>47.40000000000002</v>
      </c>
      <c r="G243" s="41">
        <v>237</v>
      </c>
      <c r="H243" s="48">
        <f t="shared" si="224"/>
        <v>237</v>
      </c>
      <c r="I243" s="41">
        <v>1</v>
      </c>
      <c r="K243" s="42">
        <f t="shared" si="225"/>
        <v>2297824476.6597128</v>
      </c>
      <c r="L243" s="42">
        <f t="shared" si="233"/>
        <v>544584400968.35193</v>
      </c>
      <c r="M243" s="42">
        <f t="shared" si="226"/>
        <v>1857042292271663</v>
      </c>
      <c r="N243" s="42">
        <f t="shared" si="234"/>
        <v>65.739134789649611</v>
      </c>
      <c r="O243" s="46">
        <f t="shared" si="227"/>
        <v>3410.0174168954641</v>
      </c>
      <c r="P243" s="41">
        <v>223</v>
      </c>
      <c r="Q243" s="41">
        <v>1</v>
      </c>
      <c r="S243" s="42">
        <f t="shared" si="260"/>
        <v>8684412576.1717834</v>
      </c>
      <c r="T243" s="42">
        <f t="shared" si="256"/>
        <v>1936624004486.3076</v>
      </c>
      <c r="U243" s="42">
        <f t="shared" si="251"/>
        <v>582625177056106.62</v>
      </c>
      <c r="W243" s="42">
        <f t="shared" si="235"/>
        <v>5.7997773825373589</v>
      </c>
      <c r="X243" s="46">
        <f t="shared" si="257"/>
        <v>300.84578922207919</v>
      </c>
      <c r="Y243" s="41">
        <v>201</v>
      </c>
      <c r="Z243" s="41">
        <v>1</v>
      </c>
      <c r="AB243" s="42">
        <f t="shared" si="292"/>
        <v>536644361.7501983</v>
      </c>
      <c r="AC243" s="42">
        <f t="shared" si="289"/>
        <v>107865516711.78986</v>
      </c>
      <c r="AD243" s="42">
        <f t="shared" si="286"/>
        <v>27596707279062.289</v>
      </c>
      <c r="AE243" s="42">
        <f t="shared" si="252"/>
        <v>4.9322152935612387</v>
      </c>
      <c r="AF243" s="46">
        <f t="shared" si="290"/>
        <v>255.84364790833965</v>
      </c>
      <c r="AG243" s="41">
        <v>173</v>
      </c>
      <c r="AH243" s="41">
        <v>1</v>
      </c>
      <c r="AJ243" s="42">
        <f t="shared" ref="AJ243" si="304">AJ242*AH243</f>
        <v>3086133.1549899485</v>
      </c>
      <c r="AK243" s="42">
        <f t="shared" ref="AK243:AK306" si="305">AG243*AJ243</f>
        <v>533901035.81326109</v>
      </c>
      <c r="AL243" s="42">
        <f t="shared" si="229"/>
        <v>568969899468.85205</v>
      </c>
      <c r="AM243" s="42">
        <f t="shared" si="288"/>
        <v>20.544516011106506</v>
      </c>
      <c r="AN243" s="46">
        <f t="shared" ref="AN243:AN306" si="306">AL243/AK243</f>
        <v>1065.6842023207028</v>
      </c>
      <c r="AO243" s="41">
        <v>143</v>
      </c>
      <c r="AP243" s="41">
        <v>1</v>
      </c>
      <c r="AR243" s="42">
        <f t="shared" si="282"/>
        <v>129997.57614357435</v>
      </c>
      <c r="AS243" s="42">
        <f t="shared" si="279"/>
        <v>18589653.388531134</v>
      </c>
      <c r="AT243" s="42">
        <f t="shared" si="276"/>
        <v>8890154679.2007961</v>
      </c>
      <c r="AU243" s="42">
        <f t="shared" si="230"/>
        <v>9.2194584580876136</v>
      </c>
      <c r="AV243" s="46">
        <f t="shared" si="280"/>
        <v>478.23133080499326</v>
      </c>
      <c r="AW243" s="41">
        <v>96</v>
      </c>
      <c r="AX243" s="41">
        <v>1</v>
      </c>
      <c r="AZ243" s="42">
        <f t="shared" si="259"/>
        <v>59.983650932156372</v>
      </c>
      <c r="BA243" s="42">
        <f t="shared" si="254"/>
        <v>5758.430489487012</v>
      </c>
      <c r="BB243" s="42">
        <f t="shared" si="249"/>
        <v>13159135.474711465</v>
      </c>
      <c r="BC243" s="42">
        <f t="shared" si="277"/>
        <v>44.054534432529579</v>
      </c>
      <c r="BD243" s="46">
        <f t="shared" si="255"/>
        <v>2285.1948111096749</v>
      </c>
      <c r="BE243" s="41">
        <v>51</v>
      </c>
      <c r="BF243" s="41">
        <v>1</v>
      </c>
      <c r="BH243" s="42">
        <f t="shared" si="217"/>
        <v>0.35395220555896489</v>
      </c>
      <c r="BI243" s="42">
        <f t="shared" si="214"/>
        <v>18.051562483507208</v>
      </c>
      <c r="BJ243" s="42">
        <f t="shared" si="211"/>
        <v>25701.436474045749</v>
      </c>
      <c r="BK243" s="42">
        <f t="shared" si="250"/>
        <v>27.447954482408459</v>
      </c>
      <c r="BL243" s="46">
        <f t="shared" si="215"/>
        <v>1423.7790494605572</v>
      </c>
      <c r="BM243" s="41">
        <v>6</v>
      </c>
      <c r="BN243" s="41">
        <v>1</v>
      </c>
      <c r="BP243" s="42">
        <f t="shared" si="301"/>
        <v>1.9727078239801729E-2</v>
      </c>
      <c r="BQ243" s="42">
        <f t="shared" si="298"/>
        <v>0.11836246943881037</v>
      </c>
      <c r="BR243" s="42">
        <f t="shared" si="295"/>
        <v>50.198118113370448</v>
      </c>
      <c r="BS243" s="42">
        <f t="shared" si="296"/>
        <v>8.1759985432100208</v>
      </c>
      <c r="BT243" s="46">
        <f t="shared" si="299"/>
        <v>424.10502544745634</v>
      </c>
    </row>
    <row r="244" spans="1:72">
      <c r="A244" s="52">
        <v>10.865</v>
      </c>
      <c r="B244" s="39">
        <f t="shared" si="231"/>
        <v>2.19</v>
      </c>
      <c r="C244" s="39">
        <f t="shared" si="221"/>
        <v>2.19</v>
      </c>
      <c r="D244" s="39">
        <f t="shared" si="222"/>
        <v>52.109626500000005</v>
      </c>
      <c r="E244" s="40">
        <f t="shared" si="223"/>
        <v>213318142629238.28</v>
      </c>
      <c r="F244" s="41">
        <f t="shared" si="232"/>
        <v>47.600000000000023</v>
      </c>
      <c r="G244" s="41">
        <v>238</v>
      </c>
      <c r="H244" s="48">
        <f t="shared" si="224"/>
        <v>238</v>
      </c>
      <c r="I244" s="41">
        <v>1</v>
      </c>
      <c r="K244" s="42">
        <f t="shared" si="225"/>
        <v>2297824476.6597128</v>
      </c>
      <c r="L244" s="42">
        <f t="shared" si="233"/>
        <v>546882225445.01166</v>
      </c>
      <c r="M244" s="42">
        <f t="shared" si="226"/>
        <v>2133181426292382.7</v>
      </c>
      <c r="N244" s="42">
        <f t="shared" si="234"/>
        <v>74.854174441268015</v>
      </c>
      <c r="O244" s="46">
        <f t="shared" si="227"/>
        <v>3900.623072100323</v>
      </c>
      <c r="P244" s="41">
        <v>224</v>
      </c>
      <c r="Q244" s="41">
        <v>1</v>
      </c>
      <c r="S244" s="42">
        <f t="shared" si="260"/>
        <v>8684412576.1717834</v>
      </c>
      <c r="T244" s="42">
        <f t="shared" si="256"/>
        <v>1945308417062.4795</v>
      </c>
      <c r="U244" s="42">
        <f t="shared" si="251"/>
        <v>670792071211263.5</v>
      </c>
      <c r="W244" s="42">
        <f t="shared" si="235"/>
        <v>6.6173102115755285</v>
      </c>
      <c r="X244" s="46">
        <f t="shared" si="257"/>
        <v>344.82556355983678</v>
      </c>
      <c r="Y244" s="41">
        <v>202</v>
      </c>
      <c r="Z244" s="41">
        <v>1</v>
      </c>
      <c r="AB244" s="42">
        <f t="shared" si="292"/>
        <v>536644361.7501983</v>
      </c>
      <c r="AC244" s="42">
        <f t="shared" si="289"/>
        <v>108402161073.54005</v>
      </c>
      <c r="AD244" s="42">
        <f t="shared" si="286"/>
        <v>31772832969335.414</v>
      </c>
      <c r="AE244" s="42">
        <f t="shared" si="252"/>
        <v>5.6247087457862666</v>
      </c>
      <c r="AF244" s="46">
        <f t="shared" si="290"/>
        <v>293.10147191420583</v>
      </c>
      <c r="AG244" s="41">
        <v>174</v>
      </c>
      <c r="AH244" s="41">
        <v>1</v>
      </c>
      <c r="AJ244" s="42">
        <f t="shared" ref="AJ244" si="307">AJ243*AH244</f>
        <v>3086133.1549899485</v>
      </c>
      <c r="AK244" s="42">
        <f t="shared" si="305"/>
        <v>536987168.96825099</v>
      </c>
      <c r="AL244" s="42">
        <f t="shared" si="229"/>
        <v>655070382042.24719</v>
      </c>
      <c r="AM244" s="42">
        <f t="shared" si="288"/>
        <v>23.410252341653138</v>
      </c>
      <c r="AN244" s="46">
        <f t="shared" si="306"/>
        <v>1219.8995057942955</v>
      </c>
      <c r="AO244" s="41">
        <v>144</v>
      </c>
      <c r="AP244" s="41">
        <v>1</v>
      </c>
      <c r="AR244" s="42">
        <f t="shared" si="282"/>
        <v>129997.57614357435</v>
      </c>
      <c r="AS244" s="42">
        <f t="shared" si="279"/>
        <v>18719650.964674708</v>
      </c>
      <c r="AT244" s="42">
        <f t="shared" si="276"/>
        <v>10235474719.410093</v>
      </c>
      <c r="AU244" s="42">
        <f t="shared" si="230"/>
        <v>10.492821448616874</v>
      </c>
      <c r="AV244" s="46">
        <f t="shared" si="280"/>
        <v>546.77700661861434</v>
      </c>
      <c r="AW244" s="41">
        <v>97</v>
      </c>
      <c r="AX244" s="41">
        <v>1</v>
      </c>
      <c r="AZ244" s="42">
        <f t="shared" si="259"/>
        <v>59.983650932156372</v>
      </c>
      <c r="BA244" s="42">
        <f t="shared" si="254"/>
        <v>5818.4141404191678</v>
      </c>
      <c r="BB244" s="42">
        <f t="shared" si="249"/>
        <v>15150467.381160352</v>
      </c>
      <c r="BC244" s="42">
        <f t="shared" si="277"/>
        <v>49.969320104474846</v>
      </c>
      <c r="BD244" s="46">
        <f t="shared" si="255"/>
        <v>2603.8826071031253</v>
      </c>
      <c r="BE244" s="41">
        <v>52</v>
      </c>
      <c r="BF244" s="41">
        <v>1</v>
      </c>
      <c r="BH244" s="42">
        <f t="shared" si="217"/>
        <v>0.35395220555896489</v>
      </c>
      <c r="BI244" s="42">
        <f t="shared" si="214"/>
        <v>18.405514689066173</v>
      </c>
      <c r="BJ244" s="42">
        <f t="shared" si="211"/>
        <v>29590.756603828719</v>
      </c>
      <c r="BK244" s="42">
        <f t="shared" si="250"/>
        <v>30.852484507813539</v>
      </c>
      <c r="BL244" s="46">
        <f t="shared" si="215"/>
        <v>1607.7114442991999</v>
      </c>
      <c r="BM244" s="41">
        <v>7</v>
      </c>
      <c r="BN244" s="41">
        <v>1</v>
      </c>
      <c r="BP244" s="42">
        <f t="shared" si="301"/>
        <v>1.9727078239801729E-2</v>
      </c>
      <c r="BQ244" s="42">
        <f t="shared" si="298"/>
        <v>0.13808954767861209</v>
      </c>
      <c r="BR244" s="42">
        <f t="shared" si="295"/>
        <v>57.794446491852788</v>
      </c>
      <c r="BS244" s="42">
        <f t="shared" si="296"/>
        <v>8.03169746706069</v>
      </c>
      <c r="BT244" s="46">
        <f t="shared" si="299"/>
        <v>418.52875516952861</v>
      </c>
    </row>
    <row r="245" spans="1:72">
      <c r="A245" s="52">
        <v>10.865</v>
      </c>
      <c r="B245" s="39">
        <f t="shared" si="231"/>
        <v>2.1950000000000003</v>
      </c>
      <c r="C245" s="39">
        <f t="shared" si="221"/>
        <v>2.1950000000000003</v>
      </c>
      <c r="D245" s="39">
        <f t="shared" si="222"/>
        <v>52.347841625000015</v>
      </c>
      <c r="E245" s="40">
        <f t="shared" si="223"/>
        <v>245038199529228.87</v>
      </c>
      <c r="F245" s="41">
        <f t="shared" si="232"/>
        <v>47.800000000000026</v>
      </c>
      <c r="G245" s="41">
        <v>239</v>
      </c>
      <c r="H245" s="48">
        <f t="shared" si="224"/>
        <v>239</v>
      </c>
      <c r="I245" s="41">
        <v>1</v>
      </c>
      <c r="K245" s="42">
        <f t="shared" si="225"/>
        <v>2297824476.6597128</v>
      </c>
      <c r="L245" s="42">
        <f t="shared" si="233"/>
        <v>549180049921.67139</v>
      </c>
      <c r="M245" s="42">
        <f t="shared" si="226"/>
        <v>2450381995292289</v>
      </c>
      <c r="N245" s="42">
        <f t="shared" si="234"/>
        <v>85.235450461392929</v>
      </c>
      <c r="O245" s="46">
        <f t="shared" si="227"/>
        <v>4461.8918615885314</v>
      </c>
      <c r="P245" s="41">
        <v>225</v>
      </c>
      <c r="Q245" s="41">
        <v>1</v>
      </c>
      <c r="S245" s="42">
        <f t="shared" si="260"/>
        <v>8684412576.1717834</v>
      </c>
      <c r="T245" s="42">
        <f t="shared" si="256"/>
        <v>1953992829638.6514</v>
      </c>
      <c r="U245" s="42">
        <f t="shared" si="251"/>
        <v>772296967349874.25</v>
      </c>
      <c r="W245" s="42">
        <f t="shared" si="235"/>
        <v>7.5502717651309954</v>
      </c>
      <c r="X245" s="46">
        <f t="shared" si="257"/>
        <v>395.24043058678666</v>
      </c>
      <c r="Y245" s="41">
        <v>203</v>
      </c>
      <c r="Z245" s="41">
        <v>1</v>
      </c>
      <c r="AB245" s="42">
        <f t="shared" si="292"/>
        <v>536644361.7501983</v>
      </c>
      <c r="AC245" s="42">
        <f t="shared" si="289"/>
        <v>108938805435.29025</v>
      </c>
      <c r="AD245" s="42">
        <f t="shared" si="286"/>
        <v>36580728364935.687</v>
      </c>
      <c r="AE245" s="42">
        <f t="shared" si="252"/>
        <v>6.4146203839015055</v>
      </c>
      <c r="AF245" s="46">
        <f t="shared" si="290"/>
        <v>335.79153194097279</v>
      </c>
      <c r="AG245" s="41">
        <v>175</v>
      </c>
      <c r="AH245" s="41">
        <v>1</v>
      </c>
      <c r="AJ245" s="42">
        <f t="shared" ref="AJ245" si="308">AJ244*AH245</f>
        <v>3086133.1549899485</v>
      </c>
      <c r="AK245" s="42">
        <f t="shared" si="305"/>
        <v>540073302.12324095</v>
      </c>
      <c r="AL245" s="42">
        <f t="shared" si="229"/>
        <v>754196257177.60864</v>
      </c>
      <c r="AM245" s="42">
        <f t="shared" si="288"/>
        <v>26.676747861573041</v>
      </c>
      <c r="AN245" s="46">
        <f t="shared" si="306"/>
        <v>1396.4701721276833</v>
      </c>
      <c r="AO245" s="41">
        <v>145</v>
      </c>
      <c r="AP245" s="41">
        <v>1</v>
      </c>
      <c r="AR245" s="42">
        <f t="shared" si="282"/>
        <v>129997.57614357435</v>
      </c>
      <c r="AS245" s="42">
        <f t="shared" si="279"/>
        <v>18849648.540818281</v>
      </c>
      <c r="AT245" s="42">
        <f t="shared" si="276"/>
        <v>11784316518.400114</v>
      </c>
      <c r="AU245" s="42">
        <f t="shared" si="230"/>
        <v>11.94269557293576</v>
      </c>
      <c r="AV245" s="46">
        <f t="shared" si="280"/>
        <v>625.17433642763001</v>
      </c>
      <c r="AW245" s="41">
        <v>98</v>
      </c>
      <c r="AX245" s="41">
        <v>1</v>
      </c>
      <c r="AZ245" s="42">
        <f t="shared" si="259"/>
        <v>59.983650932156372</v>
      </c>
      <c r="BA245" s="42">
        <f t="shared" si="254"/>
        <v>5878.3977913513245</v>
      </c>
      <c r="BB245" s="42">
        <f t="shared" si="249"/>
        <v>17443050.558536261</v>
      </c>
      <c r="BC245" s="42">
        <f t="shared" si="277"/>
        <v>56.68454805036459</v>
      </c>
      <c r="BD245" s="46">
        <f t="shared" si="255"/>
        <v>2967.3137439251891</v>
      </c>
      <c r="BE245" s="41">
        <v>53</v>
      </c>
      <c r="BF245" s="41">
        <v>1</v>
      </c>
      <c r="BH245" s="42">
        <f t="shared" si="217"/>
        <v>0.35395220555896489</v>
      </c>
      <c r="BI245" s="42">
        <f t="shared" si="214"/>
        <v>18.759466894625138</v>
      </c>
      <c r="BJ245" s="42">
        <f t="shared" si="211"/>
        <v>34068.458122141034</v>
      </c>
      <c r="BK245" s="42">
        <f t="shared" si="250"/>
        <v>34.692309031755229</v>
      </c>
      <c r="BL245" s="46">
        <f t="shared" si="215"/>
        <v>1816.0674987998805</v>
      </c>
      <c r="BM245" s="41">
        <v>8</v>
      </c>
      <c r="BN245" s="41">
        <v>1</v>
      </c>
      <c r="BP245" s="42">
        <f t="shared" si="301"/>
        <v>1.9727078239801729E-2</v>
      </c>
      <c r="BQ245" s="42">
        <f t="shared" si="298"/>
        <v>0.15781662591841383</v>
      </c>
      <c r="BR245" s="42">
        <f t="shared" si="295"/>
        <v>66.539957269806507</v>
      </c>
      <c r="BS245" s="42">
        <f t="shared" si="296"/>
        <v>8.054359012199221</v>
      </c>
      <c r="BT245" s="46">
        <f t="shared" si="299"/>
        <v>421.62830996149637</v>
      </c>
    </row>
    <row r="246" spans="1:72">
      <c r="A246" s="52">
        <v>10.865</v>
      </c>
      <c r="B246" s="39">
        <f t="shared" si="231"/>
        <v>2.2000000000000002</v>
      </c>
      <c r="C246" s="39">
        <f t="shared" si="221"/>
        <v>2.2000000000000002</v>
      </c>
      <c r="D246" s="39">
        <f t="shared" si="222"/>
        <v>52.586600000000011</v>
      </c>
      <c r="E246" s="40">
        <f t="shared" si="223"/>
        <v>281474976710660.56</v>
      </c>
      <c r="F246" s="41">
        <f t="shared" si="232"/>
        <v>48.000000000000028</v>
      </c>
      <c r="G246" s="49">
        <v>240</v>
      </c>
      <c r="H246" s="48">
        <f t="shared" si="224"/>
        <v>240</v>
      </c>
      <c r="I246" s="41">
        <v>20</v>
      </c>
      <c r="K246" s="42">
        <f t="shared" si="225"/>
        <v>45956489533.19426</v>
      </c>
      <c r="L246" s="42">
        <f t="shared" si="233"/>
        <v>11029557487966.623</v>
      </c>
      <c r="M246" s="42">
        <f t="shared" si="226"/>
        <v>2814749767106605.5</v>
      </c>
      <c r="N246" s="42">
        <f t="shared" si="234"/>
        <v>4.852958873782943</v>
      </c>
      <c r="O246" s="46">
        <f t="shared" si="227"/>
        <v>255.20060711207418</v>
      </c>
      <c r="P246" s="41">
        <v>226</v>
      </c>
      <c r="Q246" s="41">
        <v>1</v>
      </c>
      <c r="S246" s="42">
        <f t="shared" si="260"/>
        <v>8684412576.1717834</v>
      </c>
      <c r="T246" s="42">
        <f t="shared" si="256"/>
        <v>1962677242214.823</v>
      </c>
      <c r="U246" s="42">
        <f t="shared" si="251"/>
        <v>889157067481001.5</v>
      </c>
      <c r="W246" s="42">
        <f t="shared" si="235"/>
        <v>8.6149846069195473</v>
      </c>
      <c r="X246" s="46">
        <f t="shared" si="257"/>
        <v>453.03274953023561</v>
      </c>
      <c r="Y246" s="41">
        <v>204</v>
      </c>
      <c r="Z246" s="41">
        <v>1</v>
      </c>
      <c r="AB246" s="42">
        <f t="shared" si="292"/>
        <v>536644361.7501983</v>
      </c>
      <c r="AC246" s="42">
        <f t="shared" si="289"/>
        <v>109475449797.04045</v>
      </c>
      <c r="AD246" s="42">
        <f t="shared" si="286"/>
        <v>42115940544086.125</v>
      </c>
      <c r="AE246" s="42">
        <f t="shared" si="252"/>
        <v>7.3156795438281348</v>
      </c>
      <c r="AF246" s="46">
        <f t="shared" si="290"/>
        <v>384.70671389947267</v>
      </c>
      <c r="AG246" s="41">
        <v>176</v>
      </c>
      <c r="AH246" s="41">
        <v>1</v>
      </c>
      <c r="AJ246" s="42">
        <f t="shared" ref="AJ246" si="309">AJ245*AH246</f>
        <v>3086133.1549899485</v>
      </c>
      <c r="AK246" s="42">
        <f t="shared" si="305"/>
        <v>543159435.27823091</v>
      </c>
      <c r="AL246" s="42">
        <f t="shared" si="229"/>
        <v>868317448711.91248</v>
      </c>
      <c r="AM246" s="42">
        <f t="shared" si="288"/>
        <v>30.40017668901822</v>
      </c>
      <c r="AN246" s="46">
        <f t="shared" si="306"/>
        <v>1598.6419314747259</v>
      </c>
      <c r="AO246" s="41">
        <v>146</v>
      </c>
      <c r="AP246" s="41">
        <v>1</v>
      </c>
      <c r="AR246" s="42">
        <f t="shared" si="282"/>
        <v>129997.57614357435</v>
      </c>
      <c r="AS246" s="42">
        <f t="shared" si="279"/>
        <v>18979646.116961855</v>
      </c>
      <c r="AT246" s="42">
        <f t="shared" si="276"/>
        <v>13567460136.123608</v>
      </c>
      <c r="AU246" s="42">
        <f t="shared" si="230"/>
        <v>13.593627073090605</v>
      </c>
      <c r="AV246" s="46">
        <f t="shared" si="280"/>
        <v>714.84262944178658</v>
      </c>
      <c r="AW246" s="41">
        <v>99</v>
      </c>
      <c r="AX246" s="41">
        <v>1</v>
      </c>
      <c r="AZ246" s="42">
        <f t="shared" si="259"/>
        <v>59.983650932156372</v>
      </c>
      <c r="BA246" s="42">
        <f t="shared" si="254"/>
        <v>5938.3814422834812</v>
      </c>
      <c r="BB246" s="42">
        <f t="shared" si="249"/>
        <v>20082445.40409366</v>
      </c>
      <c r="BC246" s="42">
        <f t="shared" si="277"/>
        <v>64.309245204360963</v>
      </c>
      <c r="BD246" s="46">
        <f t="shared" si="255"/>
        <v>3381.8045538636488</v>
      </c>
      <c r="BE246" s="41">
        <v>54</v>
      </c>
      <c r="BF246" s="41">
        <v>1</v>
      </c>
      <c r="BH246" s="42">
        <f t="shared" si="217"/>
        <v>0.35395220555896489</v>
      </c>
      <c r="BI246" s="42">
        <f t="shared" si="214"/>
        <v>19.113419100184103</v>
      </c>
      <c r="BJ246" s="42">
        <f t="shared" si="211"/>
        <v>39223.526179870307</v>
      </c>
      <c r="BK246" s="42">
        <f t="shared" si="250"/>
        <v>39.024123645384009</v>
      </c>
      <c r="BL246" s="46">
        <f t="shared" si="215"/>
        <v>2052.1459804903511</v>
      </c>
      <c r="BM246" s="41">
        <v>9</v>
      </c>
      <c r="BN246" s="41">
        <v>1</v>
      </c>
      <c r="BP246" s="42">
        <f t="shared" si="301"/>
        <v>1.9727078239801729E-2</v>
      </c>
      <c r="BQ246" s="42">
        <f t="shared" si="298"/>
        <v>0.17754370415821558</v>
      </c>
      <c r="BR246" s="42">
        <f t="shared" si="295"/>
        <v>76.608449570058966</v>
      </c>
      <c r="BS246" s="42">
        <f t="shared" si="296"/>
        <v>8.2053347638674712</v>
      </c>
      <c r="BT246" s="46">
        <f t="shared" si="299"/>
        <v>431.49065709359326</v>
      </c>
    </row>
    <row r="247" spans="1:72">
      <c r="A247" s="52">
        <v>10.865</v>
      </c>
      <c r="B247" s="39">
        <f t="shared" si="231"/>
        <v>2.2050000000000001</v>
      </c>
      <c r="C247" s="39">
        <f t="shared" si="221"/>
        <v>2.2050000000000001</v>
      </c>
      <c r="D247" s="39">
        <f t="shared" si="222"/>
        <v>52.825901625</v>
      </c>
      <c r="E247" s="40">
        <f t="shared" si="223"/>
        <v>323329842720364.5</v>
      </c>
      <c r="F247" s="41">
        <f t="shared" si="232"/>
        <v>48.200000000000017</v>
      </c>
      <c r="G247" s="41">
        <v>241</v>
      </c>
      <c r="H247" s="48">
        <f t="shared" si="224"/>
        <v>241</v>
      </c>
      <c r="I247" s="41">
        <v>1</v>
      </c>
      <c r="K247" s="42">
        <f t="shared" si="225"/>
        <v>45956489533.19426</v>
      </c>
      <c r="L247" s="42">
        <f t="shared" si="233"/>
        <v>11075513977499.816</v>
      </c>
      <c r="M247" s="42">
        <f t="shared" si="226"/>
        <v>3233298427203645</v>
      </c>
      <c r="N247" s="42">
        <f t="shared" si="234"/>
        <v>5.526306692611886</v>
      </c>
      <c r="O247" s="46">
        <f t="shared" si="227"/>
        <v>291.93213369349462</v>
      </c>
      <c r="P247" s="41">
        <v>227</v>
      </c>
      <c r="Q247" s="41">
        <v>1</v>
      </c>
      <c r="S247" s="42">
        <f t="shared" si="260"/>
        <v>8684412576.1717834</v>
      </c>
      <c r="T247" s="42">
        <f t="shared" si="256"/>
        <v>1971361654790.9949</v>
      </c>
      <c r="U247" s="42">
        <f t="shared" si="251"/>
        <v>1023694563614753.9</v>
      </c>
      <c r="W247" s="42">
        <f t="shared" si="235"/>
        <v>9.8300827533279644</v>
      </c>
      <c r="X247" s="46">
        <f t="shared" si="257"/>
        <v>519.28298449291219</v>
      </c>
      <c r="Y247" s="41">
        <v>205</v>
      </c>
      <c r="Z247" s="41">
        <v>1</v>
      </c>
      <c r="AB247" s="42">
        <f t="shared" si="292"/>
        <v>536644361.7501983</v>
      </c>
      <c r="AC247" s="42">
        <f t="shared" si="289"/>
        <v>110012094158.79065</v>
      </c>
      <c r="AD247" s="42">
        <f t="shared" si="286"/>
        <v>48488462784922.266</v>
      </c>
      <c r="AE247" s="42">
        <f t="shared" si="252"/>
        <v>8.3435537085054161</v>
      </c>
      <c r="AF247" s="46">
        <f t="shared" si="290"/>
        <v>440.75574740841108</v>
      </c>
      <c r="AG247" s="41">
        <v>177</v>
      </c>
      <c r="AH247" s="41">
        <v>1</v>
      </c>
      <c r="AJ247" s="42">
        <f t="shared" ref="AJ247" si="310">AJ246*AH247</f>
        <v>3086133.1549899485</v>
      </c>
      <c r="AK247" s="42">
        <f t="shared" si="305"/>
        <v>546245568.43322086</v>
      </c>
      <c r="AL247" s="42">
        <f t="shared" si="229"/>
        <v>999701722280.02966</v>
      </c>
      <c r="AM247" s="42">
        <f t="shared" si="288"/>
        <v>34.644603507444089</v>
      </c>
      <c r="AN247" s="46">
        <f t="shared" si="306"/>
        <v>1830.1324167213713</v>
      </c>
      <c r="AO247" s="41">
        <v>147</v>
      </c>
      <c r="AP247" s="41">
        <v>1</v>
      </c>
      <c r="AR247" s="42">
        <f t="shared" si="282"/>
        <v>129997.57614357435</v>
      </c>
      <c r="AS247" s="42">
        <f t="shared" si="279"/>
        <v>19109643.693105429</v>
      </c>
      <c r="AT247" s="42">
        <f t="shared" si="276"/>
        <v>15620339410.625431</v>
      </c>
      <c r="AU247" s="42">
        <f t="shared" si="230"/>
        <v>15.473585483843189</v>
      </c>
      <c r="AV247" s="46">
        <f t="shared" si="280"/>
        <v>817.40610455552837</v>
      </c>
      <c r="AW247" s="49">
        <v>100</v>
      </c>
      <c r="AX247" s="41">
        <f>POWER(($B247+0.1)/$B247,2)*POWER(1.1,2)</f>
        <v>1.32223924187967</v>
      </c>
      <c r="AZ247" s="42">
        <f t="shared" si="259"/>
        <v>79.312737133709206</v>
      </c>
      <c r="BA247" s="42">
        <f t="shared" si="254"/>
        <v>7931.2737133709206</v>
      </c>
      <c r="BB247" s="42">
        <f t="shared" si="249"/>
        <v>23121100.800000153</v>
      </c>
      <c r="BC247" s="42">
        <f t="shared" si="277"/>
        <v>55.18469554724544</v>
      </c>
      <c r="BD247" s="46">
        <f t="shared" si="255"/>
        <v>2915.1812981843632</v>
      </c>
      <c r="BE247" s="41">
        <v>55</v>
      </c>
      <c r="BF247" s="41">
        <v>1</v>
      </c>
      <c r="BH247" s="42">
        <f t="shared" si="217"/>
        <v>0.35395220555896489</v>
      </c>
      <c r="BI247" s="42">
        <f t="shared" si="214"/>
        <v>19.467371305743068</v>
      </c>
      <c r="BJ247" s="42">
        <f t="shared" si="211"/>
        <v>45158.400000000169</v>
      </c>
      <c r="BK247" s="42">
        <f t="shared" si="250"/>
        <v>43.91211099100753</v>
      </c>
      <c r="BL247" s="46">
        <f t="shared" si="215"/>
        <v>2319.696855357045</v>
      </c>
      <c r="BM247" s="49">
        <v>10</v>
      </c>
      <c r="BN247" s="41">
        <v>1</v>
      </c>
      <c r="BP247" s="42">
        <f t="shared" si="301"/>
        <v>1.9727078239801729E-2</v>
      </c>
      <c r="BQ247" s="42">
        <f t="shared" si="298"/>
        <v>0.19727078239801729</v>
      </c>
      <c r="BR247" s="42">
        <f t="shared" si="295"/>
        <v>88.20000000000006</v>
      </c>
      <c r="BS247" s="42">
        <f t="shared" si="296"/>
        <v>8.4636734693877607</v>
      </c>
      <c r="BT247" s="46">
        <f t="shared" si="299"/>
        <v>447.10118208000034</v>
      </c>
    </row>
    <row r="248" spans="1:72">
      <c r="A248" s="52">
        <v>10.865</v>
      </c>
      <c r="B248" s="39">
        <f t="shared" si="231"/>
        <v>2.21</v>
      </c>
      <c r="C248" s="39">
        <f t="shared" si="221"/>
        <v>2.21</v>
      </c>
      <c r="D248" s="39">
        <f t="shared" si="222"/>
        <v>53.065746499999996</v>
      </c>
      <c r="E248" s="40">
        <f t="shared" si="223"/>
        <v>371408458454332.81</v>
      </c>
      <c r="F248" s="41">
        <f t="shared" si="232"/>
        <v>48.40000000000002</v>
      </c>
      <c r="G248" s="41">
        <v>242</v>
      </c>
      <c r="H248" s="48">
        <f t="shared" si="224"/>
        <v>242</v>
      </c>
      <c r="I248" s="41">
        <v>1</v>
      </c>
      <c r="K248" s="42">
        <f t="shared" si="225"/>
        <v>45956489533.19426</v>
      </c>
      <c r="L248" s="42">
        <f t="shared" si="233"/>
        <v>11121470467033.012</v>
      </c>
      <c r="M248" s="42">
        <f t="shared" si="226"/>
        <v>3714084584543328</v>
      </c>
      <c r="N248" s="42">
        <f t="shared" si="234"/>
        <v>6.2932545603362202</v>
      </c>
      <c r="O248" s="46">
        <f t="shared" si="227"/>
        <v>333.95625115877078</v>
      </c>
      <c r="P248" s="41">
        <v>228</v>
      </c>
      <c r="Q248" s="41">
        <v>1</v>
      </c>
      <c r="S248" s="42">
        <f t="shared" si="260"/>
        <v>8684412576.1717834</v>
      </c>
      <c r="T248" s="42">
        <f t="shared" si="256"/>
        <v>1980046067367.1665</v>
      </c>
      <c r="U248" s="42">
        <f t="shared" si="251"/>
        <v>1178582738026540.7</v>
      </c>
      <c r="W248" s="42">
        <f t="shared" si="235"/>
        <v>11.216839440058115</v>
      </c>
      <c r="X248" s="46">
        <f t="shared" si="257"/>
        <v>595.22995825732585</v>
      </c>
      <c r="Y248" s="41">
        <v>206</v>
      </c>
      <c r="Z248" s="41">
        <v>1</v>
      </c>
      <c r="AB248" s="42">
        <f t="shared" si="292"/>
        <v>536644361.7501983</v>
      </c>
      <c r="AC248" s="42">
        <f t="shared" si="289"/>
        <v>110548738520.54085</v>
      </c>
      <c r="AD248" s="42">
        <f t="shared" si="286"/>
        <v>55824918157187.797</v>
      </c>
      <c r="AE248" s="42">
        <f t="shared" si="252"/>
        <v>9.5161225396595057</v>
      </c>
      <c r="AF248" s="46">
        <f t="shared" si="290"/>
        <v>504.98014635250746</v>
      </c>
      <c r="AG248" s="41">
        <v>178</v>
      </c>
      <c r="AH248" s="41">
        <v>1</v>
      </c>
      <c r="AJ248" s="42">
        <f t="shared" ref="AJ248" si="311">AJ247*AH248</f>
        <v>3086133.1549899485</v>
      </c>
      <c r="AK248" s="42">
        <f t="shared" si="305"/>
        <v>549331701.58821082</v>
      </c>
      <c r="AL248" s="42">
        <f t="shared" si="229"/>
        <v>1150959705104.04</v>
      </c>
      <c r="AM248" s="42">
        <f t="shared" si="288"/>
        <v>39.483094080931004</v>
      </c>
      <c r="AN248" s="46">
        <f t="shared" si="306"/>
        <v>2095.199861534335</v>
      </c>
      <c r="AO248" s="41">
        <v>148</v>
      </c>
      <c r="AP248" s="41">
        <v>1</v>
      </c>
      <c r="AR248" s="42">
        <f t="shared" si="282"/>
        <v>129997.57614357435</v>
      </c>
      <c r="AS248" s="42">
        <f t="shared" si="279"/>
        <v>19239641.269249003</v>
      </c>
      <c r="AT248" s="42">
        <f t="shared" si="276"/>
        <v>17983745392.250587</v>
      </c>
      <c r="AU248" s="42">
        <f t="shared" si="230"/>
        <v>17.61444229253863</v>
      </c>
      <c r="AV248" s="46">
        <f t="shared" si="280"/>
        <v>934.72352943473368</v>
      </c>
      <c r="AW248" s="41">
        <v>101</v>
      </c>
      <c r="AX248" s="41">
        <v>16</v>
      </c>
      <c r="AZ248" s="42">
        <f t="shared" si="259"/>
        <v>1269.0037941393473</v>
      </c>
      <c r="BA248" s="42">
        <f t="shared" si="254"/>
        <v>128169.38320807408</v>
      </c>
      <c r="BB248" s="42">
        <f t="shared" si="249"/>
        <v>26619395.330995277</v>
      </c>
      <c r="BC248" s="42">
        <f t="shared" si="277"/>
        <v>3.9138088749516529</v>
      </c>
      <c r="BD248" s="46">
        <f t="shared" si="255"/>
        <v>207.6891896076346</v>
      </c>
      <c r="BE248" s="41">
        <v>56</v>
      </c>
      <c r="BF248" s="41">
        <v>1</v>
      </c>
      <c r="BH248" s="42">
        <f t="shared" si="217"/>
        <v>0.35395220555896489</v>
      </c>
      <c r="BI248" s="42">
        <f t="shared" si="214"/>
        <v>19.821323511302033</v>
      </c>
      <c r="BJ248" s="42">
        <f t="shared" si="211"/>
        <v>51991.006505850004</v>
      </c>
      <c r="BK248" s="42">
        <f t="shared" si="250"/>
        <v>49.428940008842737</v>
      </c>
      <c r="BL248" s="46">
        <f t="shared" si="215"/>
        <v>2622.9836002729562</v>
      </c>
      <c r="BM248" s="41">
        <v>11</v>
      </c>
      <c r="BN248" s="41">
        <v>1</v>
      </c>
      <c r="BP248" s="42">
        <f t="shared" si="301"/>
        <v>1.9727078239801729E-2</v>
      </c>
      <c r="BQ248" s="42">
        <f t="shared" si="298"/>
        <v>0.21699786063781901</v>
      </c>
      <c r="BR248" s="42">
        <f t="shared" si="295"/>
        <v>101.54493458173796</v>
      </c>
      <c r="BS248" s="42">
        <f t="shared" si="296"/>
        <v>8.8183744057164475</v>
      </c>
      <c r="BT248" s="46">
        <f t="shared" si="299"/>
        <v>467.95362075583716</v>
      </c>
    </row>
    <row r="249" spans="1:72">
      <c r="A249" s="52">
        <v>10.865</v>
      </c>
      <c r="B249" s="39">
        <f t="shared" si="231"/>
        <v>2.2149999999999999</v>
      </c>
      <c r="C249" s="39">
        <f t="shared" si="221"/>
        <v>2.2149999999999999</v>
      </c>
      <c r="D249" s="39">
        <f t="shared" si="222"/>
        <v>53.306134624999991</v>
      </c>
      <c r="E249" s="40">
        <f t="shared" si="223"/>
        <v>426636285258476.75</v>
      </c>
      <c r="F249" s="41">
        <f t="shared" si="232"/>
        <v>48.600000000000023</v>
      </c>
      <c r="G249" s="41">
        <v>243</v>
      </c>
      <c r="H249" s="48">
        <f t="shared" si="224"/>
        <v>243</v>
      </c>
      <c r="I249" s="41">
        <v>1</v>
      </c>
      <c r="K249" s="42">
        <f t="shared" si="225"/>
        <v>45956489533.19426</v>
      </c>
      <c r="L249" s="42">
        <f t="shared" si="233"/>
        <v>11167426956566.205</v>
      </c>
      <c r="M249" s="42">
        <f t="shared" si="226"/>
        <v>4266362852584767.5</v>
      </c>
      <c r="N249" s="42">
        <f t="shared" si="234"/>
        <v>7.1668361718254889</v>
      </c>
      <c r="O249" s="46">
        <f t="shared" si="227"/>
        <v>382.03633381064907</v>
      </c>
      <c r="P249" s="41">
        <v>229</v>
      </c>
      <c r="Q249" s="41">
        <v>1</v>
      </c>
      <c r="S249" s="42">
        <f t="shared" si="260"/>
        <v>8684412576.1717834</v>
      </c>
      <c r="T249" s="42">
        <f t="shared" si="256"/>
        <v>1988730479943.3384</v>
      </c>
      <c r="U249" s="42">
        <f t="shared" si="251"/>
        <v>1356899029893104</v>
      </c>
      <c r="W249" s="42">
        <f t="shared" si="235"/>
        <v>12.799541425140191</v>
      </c>
      <c r="X249" s="46">
        <f t="shared" si="257"/>
        <v>682.29407834678727</v>
      </c>
      <c r="Y249" s="41">
        <v>207</v>
      </c>
      <c r="Z249" s="41">
        <v>1</v>
      </c>
      <c r="AB249" s="42">
        <f t="shared" si="292"/>
        <v>536644361.7501983</v>
      </c>
      <c r="AC249" s="42">
        <f t="shared" si="289"/>
        <v>111085382882.29105</v>
      </c>
      <c r="AD249" s="42">
        <f t="shared" si="286"/>
        <v>64271073084089.461</v>
      </c>
      <c r="AE249" s="42">
        <f t="shared" si="252"/>
        <v>10.853790710945049</v>
      </c>
      <c r="AF249" s="46">
        <f t="shared" si="290"/>
        <v>578.57362882921109</v>
      </c>
      <c r="AG249" s="41">
        <v>179</v>
      </c>
      <c r="AH249" s="41">
        <v>1</v>
      </c>
      <c r="AJ249" s="42">
        <f t="shared" ref="AJ249" si="312">AJ248*AH249</f>
        <v>3086133.1549899485</v>
      </c>
      <c r="AK249" s="42">
        <f t="shared" si="305"/>
        <v>552417834.74320078</v>
      </c>
      <c r="AL249" s="42">
        <f t="shared" si="229"/>
        <v>1325096708879.98</v>
      </c>
      <c r="AM249" s="42">
        <f t="shared" si="288"/>
        <v>44.998982343898753</v>
      </c>
      <c r="AN249" s="46">
        <f t="shared" si="306"/>
        <v>2398.7218108118645</v>
      </c>
      <c r="AO249" s="41">
        <v>149</v>
      </c>
      <c r="AP249" s="41">
        <v>1</v>
      </c>
      <c r="AR249" s="42">
        <f t="shared" si="282"/>
        <v>129997.57614357435</v>
      </c>
      <c r="AS249" s="42">
        <f t="shared" si="279"/>
        <v>19369638.845392577</v>
      </c>
      <c r="AT249" s="42">
        <f t="shared" si="276"/>
        <v>20704636076.249645</v>
      </c>
      <c r="AU249" s="42">
        <f t="shared" si="230"/>
        <v>20.052516684811124</v>
      </c>
      <c r="AV249" s="46">
        <f t="shared" si="280"/>
        <v>1068.9221539706002</v>
      </c>
      <c r="AW249" s="41">
        <v>102</v>
      </c>
      <c r="AX249" s="41">
        <v>1</v>
      </c>
      <c r="AZ249" s="42">
        <f t="shared" si="259"/>
        <v>1269.0037941393473</v>
      </c>
      <c r="BA249" s="42">
        <f t="shared" si="254"/>
        <v>129438.38700221342</v>
      </c>
      <c r="BB249" s="42">
        <f t="shared" si="249"/>
        <v>30646835.844082355</v>
      </c>
      <c r="BC249" s="42">
        <f t="shared" si="277"/>
        <v>4.441660479286889</v>
      </c>
      <c r="BD249" s="46">
        <f t="shared" si="255"/>
        <v>236.76775146740889</v>
      </c>
      <c r="BE249" s="41">
        <v>57</v>
      </c>
      <c r="BF249" s="41">
        <v>1</v>
      </c>
      <c r="BH249" s="42">
        <f t="shared" si="217"/>
        <v>0.35395220555896489</v>
      </c>
      <c r="BI249" s="42">
        <f t="shared" si="214"/>
        <v>20.175275716860998</v>
      </c>
      <c r="BJ249" s="42">
        <f t="shared" si="211"/>
        <v>59857.101257973191</v>
      </c>
      <c r="BK249" s="42">
        <f t="shared" si="250"/>
        <v>55.65689969901878</v>
      </c>
      <c r="BL249" s="46">
        <f t="shared" si="215"/>
        <v>2966.8541881660167</v>
      </c>
      <c r="BM249" s="41">
        <v>12</v>
      </c>
      <c r="BN249" s="41">
        <v>1</v>
      </c>
      <c r="BP249" s="42">
        <f t="shared" si="301"/>
        <v>1.9727078239801729E-2</v>
      </c>
      <c r="BQ249" s="42">
        <f t="shared" si="298"/>
        <v>0.23672493887762075</v>
      </c>
      <c r="BR249" s="42">
        <f t="shared" si="295"/>
        <v>116.90840089447852</v>
      </c>
      <c r="BS249" s="42">
        <f t="shared" si="296"/>
        <v>9.2645539631332152</v>
      </c>
      <c r="BT249" s="46">
        <f t="shared" si="299"/>
        <v>493.85756079935641</v>
      </c>
    </row>
    <row r="250" spans="1:72">
      <c r="A250" s="52">
        <v>10.865</v>
      </c>
      <c r="B250" s="39">
        <f t="shared" si="231"/>
        <v>2.2199999999999998</v>
      </c>
      <c r="C250" s="39">
        <f t="shared" si="221"/>
        <v>2.2199999999999998</v>
      </c>
      <c r="D250" s="39">
        <f t="shared" si="222"/>
        <v>53.547065999999987</v>
      </c>
      <c r="E250" s="40">
        <f t="shared" si="223"/>
        <v>490076399058458.06</v>
      </c>
      <c r="F250" s="41">
        <f t="shared" si="232"/>
        <v>48.800000000000026</v>
      </c>
      <c r="G250" s="41">
        <v>244</v>
      </c>
      <c r="H250" s="48">
        <f t="shared" si="224"/>
        <v>244</v>
      </c>
      <c r="I250" s="41">
        <v>1</v>
      </c>
      <c r="K250" s="42">
        <f t="shared" si="225"/>
        <v>45956489533.19426</v>
      </c>
      <c r="L250" s="42">
        <f t="shared" si="233"/>
        <v>11213383446099.398</v>
      </c>
      <c r="M250" s="42">
        <f t="shared" si="226"/>
        <v>4900763990584581</v>
      </c>
      <c r="N250" s="42">
        <f t="shared" si="234"/>
        <v>8.1619031214708979</v>
      </c>
      <c r="O250" s="46">
        <f t="shared" si="227"/>
        <v>437.04596513100807</v>
      </c>
      <c r="P250" s="49">
        <v>230</v>
      </c>
      <c r="Q250" s="41">
        <v>1</v>
      </c>
      <c r="S250" s="42">
        <f t="shared" si="260"/>
        <v>8684412576.1717834</v>
      </c>
      <c r="T250" s="42">
        <f t="shared" si="256"/>
        <v>1997414892519.5103</v>
      </c>
      <c r="U250" s="42">
        <f t="shared" si="251"/>
        <v>1562186120744164.7</v>
      </c>
      <c r="W250" s="42">
        <f t="shared" si="235"/>
        <v>14.605916443415872</v>
      </c>
      <c r="X250" s="46">
        <f t="shared" si="257"/>
        <v>782.10397178607479</v>
      </c>
      <c r="Y250" s="41">
        <v>208</v>
      </c>
      <c r="Z250" s="41">
        <v>1</v>
      </c>
      <c r="AB250" s="42">
        <f t="shared" si="292"/>
        <v>536644361.7501983</v>
      </c>
      <c r="AC250" s="42">
        <f t="shared" si="289"/>
        <v>111622027244.04124</v>
      </c>
      <c r="AD250" s="42">
        <f t="shared" si="286"/>
        <v>73994730724516.875</v>
      </c>
      <c r="AE250" s="42">
        <f t="shared" si="252"/>
        <v>12.379845044008814</v>
      </c>
      <c r="AF250" s="46">
        <f t="shared" si="290"/>
        <v>662.90437964131274</v>
      </c>
      <c r="AG250" s="49">
        <v>180</v>
      </c>
      <c r="AH250" s="41">
        <v>8</v>
      </c>
      <c r="AJ250" s="42">
        <f t="shared" ref="AJ250" si="313">AJ249*AH250</f>
        <v>24689065.239919588</v>
      </c>
      <c r="AK250" s="42">
        <f t="shared" si="305"/>
        <v>4444031743.1855259</v>
      </c>
      <c r="AL250" s="42">
        <f t="shared" si="229"/>
        <v>1525572383539.2183</v>
      </c>
      <c r="AM250" s="42">
        <f t="shared" si="288"/>
        <v>6.4109145222264479</v>
      </c>
      <c r="AN250" s="46">
        <f t="shared" si="306"/>
        <v>343.28566304201797</v>
      </c>
      <c r="AO250" s="49">
        <v>150</v>
      </c>
      <c r="AP250" s="41">
        <v>1</v>
      </c>
      <c r="AR250" s="42">
        <f t="shared" si="282"/>
        <v>129997.57614357435</v>
      </c>
      <c r="AS250" s="42">
        <f t="shared" si="279"/>
        <v>19499636.421536151</v>
      </c>
      <c r="AT250" s="42">
        <f t="shared" si="276"/>
        <v>23837068492.800236</v>
      </c>
      <c r="AU250" s="42">
        <f t="shared" si="230"/>
        <v>22.82919779865545</v>
      </c>
      <c r="AV250" s="46">
        <f t="shared" si="280"/>
        <v>1222.4365612516578</v>
      </c>
      <c r="AW250" s="41">
        <v>103</v>
      </c>
      <c r="AX250" s="41">
        <v>1</v>
      </c>
      <c r="AZ250" s="42">
        <f t="shared" si="259"/>
        <v>1269.0037941393473</v>
      </c>
      <c r="BA250" s="42">
        <f t="shared" si="254"/>
        <v>130707.39079635277</v>
      </c>
      <c r="BB250" s="42">
        <f t="shared" si="249"/>
        <v>35283437.120683841</v>
      </c>
      <c r="BC250" s="42">
        <f t="shared" si="277"/>
        <v>5.041213148223278</v>
      </c>
      <c r="BD250" s="46">
        <f t="shared" si="255"/>
        <v>269.9421731679796</v>
      </c>
      <c r="BE250" s="41">
        <v>58</v>
      </c>
      <c r="BF250" s="41">
        <v>1</v>
      </c>
      <c r="BH250" s="42">
        <f t="shared" si="217"/>
        <v>0.35395220555896489</v>
      </c>
      <c r="BI250" s="42">
        <f t="shared" si="214"/>
        <v>20.529227922419963</v>
      </c>
      <c r="BJ250" s="42">
        <f t="shared" si="211"/>
        <v>68912.963126335409</v>
      </c>
      <c r="BK250" s="42">
        <f t="shared" si="250"/>
        <v>62.6891856354341</v>
      </c>
      <c r="BL250" s="46">
        <f t="shared" si="215"/>
        <v>3356.8219607068409</v>
      </c>
      <c r="BM250" s="41">
        <v>13</v>
      </c>
      <c r="BN250" s="41">
        <v>1</v>
      </c>
      <c r="BP250" s="42">
        <f t="shared" si="301"/>
        <v>1.9727078239801729E-2</v>
      </c>
      <c r="BQ250" s="42">
        <f t="shared" si="298"/>
        <v>0.25645201711742249</v>
      </c>
      <c r="BR250" s="42">
        <f t="shared" si="295"/>
        <v>134.59563110612345</v>
      </c>
      <c r="BS250" s="42">
        <f t="shared" si="296"/>
        <v>9.801423718241054</v>
      </c>
      <c r="BT250" s="46">
        <f t="shared" si="299"/>
        <v>524.83748273461902</v>
      </c>
    </row>
    <row r="251" spans="1:72">
      <c r="A251" s="52">
        <v>10.865</v>
      </c>
      <c r="B251" s="39">
        <f t="shared" si="231"/>
        <v>2.2250000000000001</v>
      </c>
      <c r="C251" s="39">
        <f t="shared" si="221"/>
        <v>2.2250000000000001</v>
      </c>
      <c r="D251" s="39">
        <f t="shared" si="222"/>
        <v>53.78854062500001</v>
      </c>
      <c r="E251" s="40">
        <f t="shared" si="223"/>
        <v>562949953421321.12</v>
      </c>
      <c r="F251" s="41">
        <f t="shared" si="232"/>
        <v>49.000000000000021</v>
      </c>
      <c r="G251" s="41">
        <v>245</v>
      </c>
      <c r="H251" s="48">
        <f t="shared" si="224"/>
        <v>245</v>
      </c>
      <c r="I251" s="41">
        <v>1</v>
      </c>
      <c r="K251" s="42">
        <f t="shared" si="225"/>
        <v>45956489533.19426</v>
      </c>
      <c r="L251" s="42">
        <f t="shared" si="233"/>
        <v>11259339935632.594</v>
      </c>
      <c r="M251" s="42">
        <f t="shared" si="226"/>
        <v>5629499534213211</v>
      </c>
      <c r="N251" s="42">
        <f t="shared" si="234"/>
        <v>9.295378850287431</v>
      </c>
      <c r="O251" s="46">
        <f t="shared" si="227"/>
        <v>499.98486291345137</v>
      </c>
      <c r="P251" s="41">
        <v>231</v>
      </c>
      <c r="Q251" s="41">
        <v>1</v>
      </c>
      <c r="S251" s="42">
        <f t="shared" si="260"/>
        <v>8684412576.1717834</v>
      </c>
      <c r="T251" s="42">
        <f t="shared" si="256"/>
        <v>2006099305095.6819</v>
      </c>
      <c r="U251" s="42">
        <f t="shared" si="251"/>
        <v>1798522250132026.5</v>
      </c>
      <c r="W251" s="42">
        <f t="shared" si="235"/>
        <v>16.667621368978654</v>
      </c>
      <c r="X251" s="46">
        <f t="shared" si="257"/>
        <v>896.52702912742654</v>
      </c>
      <c r="Y251" s="41">
        <v>209</v>
      </c>
      <c r="Z251" s="41">
        <v>1</v>
      </c>
      <c r="AB251" s="42">
        <f t="shared" si="292"/>
        <v>536644361.7501983</v>
      </c>
      <c r="AC251" s="42">
        <f t="shared" si="289"/>
        <v>112158671605.79144</v>
      </c>
      <c r="AD251" s="42">
        <f t="shared" si="286"/>
        <v>85189061555083.328</v>
      </c>
      <c r="AE251" s="42">
        <f t="shared" si="252"/>
        <v>14.120862230073945</v>
      </c>
      <c r="AF251" s="46">
        <f t="shared" si="290"/>
        <v>759.5405717223606</v>
      </c>
      <c r="AG251" s="41">
        <v>181</v>
      </c>
      <c r="AH251" s="41">
        <v>1</v>
      </c>
      <c r="AJ251" s="42">
        <f t="shared" ref="AJ251" si="314">AJ250*AH251</f>
        <v>24689065.239919588</v>
      </c>
      <c r="AK251" s="42">
        <f t="shared" si="305"/>
        <v>4468720808.4254456</v>
      </c>
      <c r="AL251" s="42">
        <f t="shared" si="229"/>
        <v>1756369384894.551</v>
      </c>
      <c r="AM251" s="42">
        <f t="shared" si="288"/>
        <v>7.3070633894021109</v>
      </c>
      <c r="AN251" s="46">
        <f t="shared" si="306"/>
        <v>393.03627597030572</v>
      </c>
      <c r="AO251" s="41">
        <v>151</v>
      </c>
      <c r="AP251" s="41">
        <v>1</v>
      </c>
      <c r="AR251" s="42">
        <f t="shared" si="282"/>
        <v>129997.57614357435</v>
      </c>
      <c r="AS251" s="42">
        <f t="shared" si="279"/>
        <v>19629633.997679725</v>
      </c>
      <c r="AT251" s="42">
        <f t="shared" si="276"/>
        <v>27443271638.977306</v>
      </c>
      <c r="AU251" s="42">
        <f t="shared" si="230"/>
        <v>25.991654235444333</v>
      </c>
      <c r="AV251" s="46">
        <f t="shared" si="280"/>
        <v>1398.053149754151</v>
      </c>
      <c r="AW251" s="41">
        <v>104</v>
      </c>
      <c r="AX251" s="41">
        <v>1</v>
      </c>
      <c r="AZ251" s="42">
        <f t="shared" si="259"/>
        <v>1269.0037941393473</v>
      </c>
      <c r="BA251" s="42">
        <f t="shared" si="254"/>
        <v>131976.39459049213</v>
      </c>
      <c r="BB251" s="42">
        <f t="shared" si="249"/>
        <v>40621310.021916732</v>
      </c>
      <c r="BC251" s="42">
        <f t="shared" si="277"/>
        <v>5.7222641792202404</v>
      </c>
      <c r="BD251" s="46">
        <f t="shared" si="255"/>
        <v>307.79223927097024</v>
      </c>
      <c r="BE251" s="41">
        <v>59</v>
      </c>
      <c r="BF251" s="41">
        <v>1</v>
      </c>
      <c r="BH251" s="42">
        <f t="shared" si="217"/>
        <v>0.35395220555896489</v>
      </c>
      <c r="BI251" s="42">
        <f t="shared" si="214"/>
        <v>20.883180127978928</v>
      </c>
      <c r="BJ251" s="42">
        <f t="shared" si="211"/>
        <v>79338.49613655587</v>
      </c>
      <c r="BK251" s="42">
        <f t="shared" si="250"/>
        <v>70.631359955385577</v>
      </c>
      <c r="BL251" s="46">
        <f t="shared" si="215"/>
        <v>3799.1577743592561</v>
      </c>
      <c r="BM251" s="41">
        <v>14</v>
      </c>
      <c r="BN251" s="41">
        <v>1</v>
      </c>
      <c r="BP251" s="42">
        <f t="shared" si="301"/>
        <v>1.9727078239801729E-2</v>
      </c>
      <c r="BQ251" s="42">
        <f t="shared" si="298"/>
        <v>0.27617909535722418</v>
      </c>
      <c r="BR251" s="42">
        <f t="shared" si="295"/>
        <v>154.9580002667102</v>
      </c>
      <c r="BS251" s="42">
        <f t="shared" si="296"/>
        <v>10.431179988736821</v>
      </c>
      <c r="BT251" s="46">
        <f t="shared" si="299"/>
        <v>561.07794859085766</v>
      </c>
    </row>
    <row r="252" spans="1:72">
      <c r="A252" s="52">
        <v>10.865</v>
      </c>
      <c r="B252" s="39">
        <f t="shared" si="231"/>
        <v>2.23</v>
      </c>
      <c r="C252" s="39">
        <f t="shared" si="221"/>
        <v>2.23</v>
      </c>
      <c r="D252" s="39">
        <f t="shared" si="222"/>
        <v>54.030558500000005</v>
      </c>
      <c r="E252" s="40">
        <f t="shared" si="223"/>
        <v>646659685440729.12</v>
      </c>
      <c r="F252" s="41">
        <f t="shared" si="232"/>
        <v>49.200000000000024</v>
      </c>
      <c r="G252" s="41">
        <v>246</v>
      </c>
      <c r="H252" s="48">
        <f t="shared" si="224"/>
        <v>246</v>
      </c>
      <c r="I252" s="41">
        <v>1</v>
      </c>
      <c r="K252" s="42">
        <f t="shared" si="225"/>
        <v>45956489533.19426</v>
      </c>
      <c r="L252" s="42">
        <f t="shared" si="233"/>
        <v>11305296425165.787</v>
      </c>
      <c r="M252" s="42">
        <f t="shared" si="226"/>
        <v>6466596854407291</v>
      </c>
      <c r="N252" s="42">
        <f t="shared" si="234"/>
        <v>10.586548119445217</v>
      </c>
      <c r="O252" s="46">
        <f t="shared" si="227"/>
        <v>571.99710748074983</v>
      </c>
      <c r="P252" s="41">
        <v>232</v>
      </c>
      <c r="Q252" s="41">
        <v>1</v>
      </c>
      <c r="S252" s="42">
        <f t="shared" si="260"/>
        <v>8684412576.1717834</v>
      </c>
      <c r="T252" s="42">
        <f t="shared" si="256"/>
        <v>2014783717671.8538</v>
      </c>
      <c r="U252" s="42">
        <f t="shared" si="251"/>
        <v>2070602155882904</v>
      </c>
      <c r="W252" s="42">
        <f t="shared" si="235"/>
        <v>19.02079971755456</v>
      </c>
      <c r="X252" s="46">
        <f t="shared" si="257"/>
        <v>1027.7044318561152</v>
      </c>
      <c r="Y252" s="49">
        <v>210</v>
      </c>
      <c r="Z252" s="41">
        <v>1</v>
      </c>
      <c r="AB252" s="42">
        <f t="shared" si="292"/>
        <v>536644361.7501983</v>
      </c>
      <c r="AC252" s="42">
        <f t="shared" si="289"/>
        <v>112695315967.54164</v>
      </c>
      <c r="AD252" s="42">
        <f t="shared" si="286"/>
        <v>98076437197620.578</v>
      </c>
      <c r="AE252" s="42">
        <f t="shared" si="252"/>
        <v>16.107174311711134</v>
      </c>
      <c r="AF252" s="46">
        <f t="shared" si="290"/>
        <v>870.27962391860569</v>
      </c>
      <c r="AG252" s="41">
        <v>182</v>
      </c>
      <c r="AH252" s="41">
        <v>1</v>
      </c>
      <c r="AJ252" s="42">
        <f t="shared" ref="AJ252" si="315">AJ251*AH252</f>
        <v>24689065.239919588</v>
      </c>
      <c r="AK252" s="42">
        <f t="shared" si="305"/>
        <v>4493409873.6653652</v>
      </c>
      <c r="AL252" s="42">
        <f t="shared" si="229"/>
        <v>2022072417854.3914</v>
      </c>
      <c r="AM252" s="42">
        <f t="shared" si="288"/>
        <v>8.3287765977817561</v>
      </c>
      <c r="AN252" s="46">
        <f t="shared" si="306"/>
        <v>450.00845119987821</v>
      </c>
      <c r="AO252" s="41">
        <v>152</v>
      </c>
      <c r="AP252" s="41">
        <v>1</v>
      </c>
      <c r="AR252" s="42">
        <f t="shared" si="282"/>
        <v>129997.57614357435</v>
      </c>
      <c r="AS252" s="42">
        <f t="shared" si="279"/>
        <v>19759631.573823299</v>
      </c>
      <c r="AT252" s="42">
        <f t="shared" si="276"/>
        <v>31594881528.9748</v>
      </c>
      <c r="AU252" s="42">
        <f t="shared" si="230"/>
        <v>29.593643089482615</v>
      </c>
      <c r="AV252" s="46">
        <f t="shared" si="280"/>
        <v>1598.9610641744114</v>
      </c>
      <c r="AW252" s="41">
        <v>105</v>
      </c>
      <c r="AX252" s="41">
        <v>1</v>
      </c>
      <c r="AZ252" s="42">
        <f t="shared" si="259"/>
        <v>1269.0037941393473</v>
      </c>
      <c r="BA252" s="42">
        <f t="shared" si="254"/>
        <v>133245.39838463147</v>
      </c>
      <c r="BB252" s="42">
        <f t="shared" si="249"/>
        <v>46766489.600000337</v>
      </c>
      <c r="BC252" s="42">
        <f t="shared" si="277"/>
        <v>6.4959563144179073</v>
      </c>
      <c r="BD252" s="46">
        <f t="shared" si="255"/>
        <v>350.98014765960119</v>
      </c>
      <c r="BE252" s="49">
        <v>60</v>
      </c>
      <c r="BF252" s="41">
        <v>10</v>
      </c>
      <c r="BH252" s="42">
        <f t="shared" si="217"/>
        <v>3.5395220555896492</v>
      </c>
      <c r="BI252" s="42">
        <f t="shared" si="214"/>
        <v>212.37132333537895</v>
      </c>
      <c r="BJ252" s="42">
        <f t="shared" si="211"/>
        <v>91340.800000000367</v>
      </c>
      <c r="BK252" s="42">
        <f t="shared" si="250"/>
        <v>7.9603008377196396</v>
      </c>
      <c r="BL252" s="46">
        <f t="shared" si="215"/>
        <v>430.09950009001005</v>
      </c>
      <c r="BM252" s="41">
        <v>15</v>
      </c>
      <c r="BN252" s="41">
        <v>1</v>
      </c>
      <c r="BP252" s="42">
        <f t="shared" si="301"/>
        <v>1.9727078239801729E-2</v>
      </c>
      <c r="BQ252" s="42">
        <f t="shared" si="298"/>
        <v>0.29590617359702592</v>
      </c>
      <c r="BR252" s="42">
        <f t="shared" si="295"/>
        <v>178.40000000000018</v>
      </c>
      <c r="BS252" s="42">
        <f t="shared" si="296"/>
        <v>11.158385650224226</v>
      </c>
      <c r="BT252" s="46">
        <f t="shared" si="299"/>
        <v>602.89380864000066</v>
      </c>
    </row>
    <row r="253" spans="1:72">
      <c r="A253" s="52">
        <v>10.865</v>
      </c>
      <c r="B253" s="39">
        <f t="shared" si="231"/>
        <v>2.2350000000000003</v>
      </c>
      <c r="C253" s="39">
        <f t="shared" si="221"/>
        <v>2.2350000000000003</v>
      </c>
      <c r="D253" s="39">
        <f t="shared" si="222"/>
        <v>54.273119625000014</v>
      </c>
      <c r="E253" s="40">
        <f t="shared" si="223"/>
        <v>742816916908666</v>
      </c>
      <c r="F253" s="41">
        <f t="shared" si="232"/>
        <v>49.400000000000027</v>
      </c>
      <c r="G253" s="41">
        <v>247</v>
      </c>
      <c r="H253" s="48">
        <f t="shared" si="224"/>
        <v>247</v>
      </c>
      <c r="I253" s="41">
        <v>1</v>
      </c>
      <c r="K253" s="42">
        <f t="shared" si="225"/>
        <v>45956489533.19426</v>
      </c>
      <c r="L253" s="42">
        <f t="shared" si="233"/>
        <v>11351252914698.982</v>
      </c>
      <c r="M253" s="42">
        <f t="shared" si="226"/>
        <v>7428169169086660</v>
      </c>
      <c r="N253" s="42">
        <f t="shared" si="234"/>
        <v>12.057386987162909</v>
      </c>
      <c r="O253" s="46">
        <f t="shared" si="227"/>
        <v>654.39200631921108</v>
      </c>
      <c r="P253" s="41">
        <v>233</v>
      </c>
      <c r="Q253" s="41">
        <v>1</v>
      </c>
      <c r="S253" s="42">
        <f t="shared" si="260"/>
        <v>8684412576.1717834</v>
      </c>
      <c r="T253" s="42">
        <f t="shared" si="256"/>
        <v>2023468130248.0256</v>
      </c>
      <c r="U253" s="42">
        <f t="shared" si="251"/>
        <v>2383830243881737.5</v>
      </c>
      <c r="W253" s="42">
        <f t="shared" si="235"/>
        <v>21.706718349536668</v>
      </c>
      <c r="X253" s="46">
        <f t="shared" si="257"/>
        <v>1178.0913216505865</v>
      </c>
      <c r="Y253" s="41">
        <v>211</v>
      </c>
      <c r="Z253" s="41">
        <v>1</v>
      </c>
      <c r="AB253" s="42">
        <f t="shared" si="292"/>
        <v>536644361.7501983</v>
      </c>
      <c r="AC253" s="42">
        <f t="shared" si="289"/>
        <v>113231960329.29184</v>
      </c>
      <c r="AD253" s="42">
        <f t="shared" si="286"/>
        <v>112912843512502.06</v>
      </c>
      <c r="AE253" s="42">
        <f t="shared" si="252"/>
        <v>18.37340011834722</v>
      </c>
      <c r="AF253" s="46">
        <f t="shared" si="290"/>
        <v>997.18174254104804</v>
      </c>
      <c r="AG253" s="41">
        <v>183</v>
      </c>
      <c r="AH253" s="41">
        <v>1</v>
      </c>
      <c r="AJ253" s="42">
        <f t="shared" ref="AJ253" si="316">AJ252*AH253</f>
        <v>24689065.239919588</v>
      </c>
      <c r="AK253" s="42">
        <f t="shared" si="305"/>
        <v>4518098938.9052849</v>
      </c>
      <c r="AL253" s="42">
        <f t="shared" si="229"/>
        <v>2327959222540.7515</v>
      </c>
      <c r="AM253" s="42">
        <f t="shared" si="288"/>
        <v>9.4936856209316751</v>
      </c>
      <c r="AN253" s="46">
        <f t="shared" si="306"/>
        <v>515.25193538696738</v>
      </c>
      <c r="AO253" s="41">
        <v>153</v>
      </c>
      <c r="AP253" s="41">
        <v>1</v>
      </c>
      <c r="AR253" s="42">
        <f t="shared" si="282"/>
        <v>129997.57614357435</v>
      </c>
      <c r="AS253" s="42">
        <f t="shared" si="279"/>
        <v>19889629.149966877</v>
      </c>
      <c r="AT253" s="42">
        <f t="shared" si="276"/>
        <v>36374362852.199165</v>
      </c>
      <c r="AU253" s="42">
        <f t="shared" si="230"/>
        <v>33.696432484060971</v>
      </c>
      <c r="AV253" s="46">
        <f t="shared" si="280"/>
        <v>1828.8105111431773</v>
      </c>
      <c r="AW253" s="41">
        <v>106</v>
      </c>
      <c r="AX253" s="41">
        <v>1</v>
      </c>
      <c r="AZ253" s="42">
        <f t="shared" si="259"/>
        <v>1269.0037941393473</v>
      </c>
      <c r="BA253" s="42">
        <f t="shared" si="254"/>
        <v>134514.4021787708</v>
      </c>
      <c r="BB253" s="42">
        <f t="shared" si="249"/>
        <v>53841039.425135262</v>
      </c>
      <c r="BC253" s="42">
        <f t="shared" si="277"/>
        <v>7.374963310775895</v>
      </c>
      <c r="BD253" s="46">
        <f t="shared" si="255"/>
        <v>400.2622659957263</v>
      </c>
      <c r="BE253" s="41">
        <v>61</v>
      </c>
      <c r="BF253" s="41">
        <v>1</v>
      </c>
      <c r="BH253" s="42">
        <f t="shared" si="217"/>
        <v>3.5395220555896492</v>
      </c>
      <c r="BI253" s="42">
        <f t="shared" si="214"/>
        <v>215.9108453909686</v>
      </c>
      <c r="BJ253" s="42">
        <f t="shared" si="211"/>
        <v>105158.28012721699</v>
      </c>
      <c r="BK253" s="42">
        <f t="shared" si="250"/>
        <v>8.9739621014330506</v>
      </c>
      <c r="BL253" s="46">
        <f t="shared" si="215"/>
        <v>487.0449186412925</v>
      </c>
      <c r="BM253" s="41">
        <v>16</v>
      </c>
      <c r="BN253" s="41">
        <v>1</v>
      </c>
      <c r="BP253" s="42">
        <f t="shared" si="301"/>
        <v>1.9727078239801729E-2</v>
      </c>
      <c r="BQ253" s="42">
        <f t="shared" si="298"/>
        <v>0.31563325183682767</v>
      </c>
      <c r="BR253" s="42">
        <f t="shared" si="295"/>
        <v>205.38726587347008</v>
      </c>
      <c r="BS253" s="42">
        <f t="shared" si="296"/>
        <v>11.989635447593226</v>
      </c>
      <c r="BT253" s="46">
        <f t="shared" si="299"/>
        <v>650.71491890736775</v>
      </c>
    </row>
    <row r="254" spans="1:72">
      <c r="A254" s="52">
        <v>10.865</v>
      </c>
      <c r="B254" s="39">
        <f t="shared" si="231"/>
        <v>2.2400000000000002</v>
      </c>
      <c r="C254" s="39">
        <f t="shared" si="221"/>
        <v>2.2400000000000002</v>
      </c>
      <c r="D254" s="39">
        <f t="shared" si="222"/>
        <v>54.516224000000008</v>
      </c>
      <c r="E254" s="40">
        <f t="shared" si="223"/>
        <v>853272570516953.75</v>
      </c>
      <c r="F254" s="41">
        <f t="shared" si="232"/>
        <v>49.60000000000003</v>
      </c>
      <c r="G254" s="41">
        <v>248</v>
      </c>
      <c r="H254" s="48">
        <f t="shared" si="224"/>
        <v>248</v>
      </c>
      <c r="I254" s="41">
        <v>1</v>
      </c>
      <c r="K254" s="42">
        <f t="shared" si="225"/>
        <v>45956489533.19426</v>
      </c>
      <c r="L254" s="42">
        <f t="shared" si="233"/>
        <v>11397209404232.176</v>
      </c>
      <c r="M254" s="42">
        <f t="shared" si="226"/>
        <v>8532725705169538</v>
      </c>
      <c r="N254" s="42">
        <f t="shared" si="234"/>
        <v>13.732938964038242</v>
      </c>
      <c r="O254" s="46">
        <f t="shared" si="227"/>
        <v>748.66797674183681</v>
      </c>
      <c r="P254" s="41">
        <v>234</v>
      </c>
      <c r="Q254" s="41">
        <v>1</v>
      </c>
      <c r="S254" s="42">
        <f t="shared" si="260"/>
        <v>8684412576.1717834</v>
      </c>
      <c r="T254" s="42">
        <f t="shared" si="256"/>
        <v>2032152542824.1973</v>
      </c>
      <c r="U254" s="42">
        <f t="shared" si="251"/>
        <v>2744427834727363</v>
      </c>
      <c r="W254" s="42">
        <f t="shared" si="235"/>
        <v>24.772494638205838</v>
      </c>
      <c r="X254" s="46">
        <f t="shared" si="257"/>
        <v>1350.5028667352287</v>
      </c>
      <c r="Y254" s="41">
        <v>212</v>
      </c>
      <c r="Z254" s="41">
        <v>1</v>
      </c>
      <c r="AB254" s="42">
        <f t="shared" si="292"/>
        <v>536644361.7501983</v>
      </c>
      <c r="AC254" s="42">
        <f t="shared" si="289"/>
        <v>113768604691.04204</v>
      </c>
      <c r="AD254" s="42">
        <f t="shared" si="286"/>
        <v>129992960459016.22</v>
      </c>
      <c r="AE254" s="42">
        <f t="shared" si="252"/>
        <v>20.959052012811071</v>
      </c>
      <c r="AF254" s="46">
        <f t="shared" si="290"/>
        <v>1142.6083743580593</v>
      </c>
      <c r="AG254" s="41">
        <v>184</v>
      </c>
      <c r="AH254" s="41">
        <v>1</v>
      </c>
      <c r="AJ254" s="42">
        <f t="shared" ref="AJ254" si="317">AJ253*AH254</f>
        <v>24689065.239919588</v>
      </c>
      <c r="AK254" s="42">
        <f t="shared" si="305"/>
        <v>4542788004.1452045</v>
      </c>
      <c r="AL254" s="42">
        <f t="shared" si="229"/>
        <v>2680105307350.9316</v>
      </c>
      <c r="AM254" s="42">
        <f t="shared" si="288"/>
        <v>10.821902607373776</v>
      </c>
      <c r="AN254" s="46">
        <f t="shared" si="306"/>
        <v>589.96926664977286</v>
      </c>
      <c r="AO254" s="41">
        <v>154</v>
      </c>
      <c r="AP254" s="41">
        <v>1</v>
      </c>
      <c r="AR254" s="42">
        <f t="shared" si="282"/>
        <v>129997.57614357435</v>
      </c>
      <c r="AS254" s="42">
        <f t="shared" si="279"/>
        <v>20019626.726110451</v>
      </c>
      <c r="AT254" s="42">
        <f t="shared" si="276"/>
        <v>41876645427.358215</v>
      </c>
      <c r="AU254" s="42">
        <f t="shared" si="230"/>
        <v>38.369853571843919</v>
      </c>
      <c r="AV254" s="46">
        <f t="shared" si="280"/>
        <v>2091.7795321698436</v>
      </c>
      <c r="AW254" s="41">
        <v>107</v>
      </c>
      <c r="AX254" s="41">
        <v>1</v>
      </c>
      <c r="AZ254" s="42">
        <f t="shared" si="259"/>
        <v>1269.0037941393473</v>
      </c>
      <c r="BA254" s="42">
        <f t="shared" si="254"/>
        <v>135783.40597291017</v>
      </c>
      <c r="BB254" s="42">
        <f t="shared" si="249"/>
        <v>61985473.85168805</v>
      </c>
      <c r="BC254" s="42">
        <f t="shared" si="277"/>
        <v>8.3737012023138089</v>
      </c>
      <c r="BD254" s="46">
        <f t="shared" si="255"/>
        <v>456.50257045440901</v>
      </c>
      <c r="BE254" s="41">
        <v>62</v>
      </c>
      <c r="BF254" s="41">
        <v>1</v>
      </c>
      <c r="BH254" s="42">
        <f t="shared" si="217"/>
        <v>3.5395220555896492</v>
      </c>
      <c r="BI254" s="42">
        <f t="shared" si="214"/>
        <v>219.45036744655826</v>
      </c>
      <c r="BJ254" s="42">
        <f t="shared" si="211"/>
        <v>121065.37861657783</v>
      </c>
      <c r="BK254" s="42">
        <f t="shared" si="250"/>
        <v>10.119472741214881</v>
      </c>
      <c r="BL254" s="46">
        <f t="shared" si="215"/>
        <v>551.6754427219646</v>
      </c>
      <c r="BM254" s="41">
        <v>17</v>
      </c>
      <c r="BN254" s="41">
        <v>1</v>
      </c>
      <c r="BP254" s="42">
        <f t="shared" si="301"/>
        <v>1.9727078239801729E-2</v>
      </c>
      <c r="BQ254" s="42">
        <f t="shared" si="298"/>
        <v>0.33536033007662941</v>
      </c>
      <c r="BR254" s="42">
        <f t="shared" si="295"/>
        <v>236.45581761050289</v>
      </c>
      <c r="BS254" s="42">
        <f t="shared" si="296"/>
        <v>12.933395185928616</v>
      </c>
      <c r="BT254" s="46">
        <f t="shared" si="299"/>
        <v>705.07986903660617</v>
      </c>
    </row>
    <row r="255" spans="1:72">
      <c r="A255" s="52">
        <v>10.865</v>
      </c>
      <c r="B255" s="39">
        <f t="shared" si="231"/>
        <v>2.2450000000000001</v>
      </c>
      <c r="C255" s="39">
        <f t="shared" si="221"/>
        <v>2.2450000000000001</v>
      </c>
      <c r="D255" s="39">
        <f t="shared" si="222"/>
        <v>54.759871625000002</v>
      </c>
      <c r="E255" s="40">
        <f t="shared" si="223"/>
        <v>980152798116916.62</v>
      </c>
      <c r="F255" s="41">
        <f t="shared" si="232"/>
        <v>49.800000000000033</v>
      </c>
      <c r="G255" s="41">
        <v>249</v>
      </c>
      <c r="H255" s="48">
        <f t="shared" si="224"/>
        <v>249</v>
      </c>
      <c r="I255" s="41">
        <v>1</v>
      </c>
      <c r="K255" s="42">
        <f t="shared" si="225"/>
        <v>45956489533.19426</v>
      </c>
      <c r="L255" s="42">
        <f t="shared" si="233"/>
        <v>11443165893765.371</v>
      </c>
      <c r="M255" s="42">
        <f t="shared" si="226"/>
        <v>9801527981169166</v>
      </c>
      <c r="N255" s="42">
        <f t="shared" si="234"/>
        <v>15.641743818087456</v>
      </c>
      <c r="O255" s="46">
        <f t="shared" si="227"/>
        <v>856.53988346960648</v>
      </c>
      <c r="P255" s="41">
        <v>235</v>
      </c>
      <c r="Q255" s="41">
        <v>1</v>
      </c>
      <c r="S255" s="42">
        <f t="shared" si="260"/>
        <v>8684412576.1717834</v>
      </c>
      <c r="T255" s="42">
        <f t="shared" si="256"/>
        <v>2040836955400.3691</v>
      </c>
      <c r="U255" s="42">
        <f t="shared" si="251"/>
        <v>3159556613577163.5</v>
      </c>
      <c r="W255" s="42">
        <f t="shared" si="235"/>
        <v>28.271926971551519</v>
      </c>
      <c r="X255" s="46">
        <f t="shared" si="257"/>
        <v>1548.1670915535362</v>
      </c>
      <c r="Y255" s="41">
        <v>213</v>
      </c>
      <c r="Z255" s="41">
        <v>1</v>
      </c>
      <c r="AB255" s="42">
        <f t="shared" si="292"/>
        <v>536644361.7501983</v>
      </c>
      <c r="AC255" s="42">
        <f t="shared" si="289"/>
        <v>114305249052.79224</v>
      </c>
      <c r="AD255" s="42">
        <f t="shared" si="286"/>
        <v>149656009438324.72</v>
      </c>
      <c r="AE255" s="42">
        <f t="shared" si="252"/>
        <v>23.909228635450759</v>
      </c>
      <c r="AF255" s="46">
        <f t="shared" si="290"/>
        <v>1309.2662907300576</v>
      </c>
      <c r="AG255" s="41">
        <v>185</v>
      </c>
      <c r="AH255" s="41">
        <v>1</v>
      </c>
      <c r="AJ255" s="42">
        <f t="shared" ref="AJ255" si="318">AJ254*AH255</f>
        <v>24689065.239919588</v>
      </c>
      <c r="AK255" s="42">
        <f t="shared" si="305"/>
        <v>4567477069.3851242</v>
      </c>
      <c r="AL255" s="42">
        <f t="shared" si="229"/>
        <v>3085504505446.439</v>
      </c>
      <c r="AM255" s="42">
        <f t="shared" si="288"/>
        <v>12.336370038315485</v>
      </c>
      <c r="AN255" s="46">
        <f t="shared" si="306"/>
        <v>675.53803961665233</v>
      </c>
      <c r="AO255" s="41">
        <v>155</v>
      </c>
      <c r="AP255" s="41">
        <v>1</v>
      </c>
      <c r="AR255" s="42">
        <f t="shared" si="282"/>
        <v>129997.57614357435</v>
      </c>
      <c r="AS255" s="42">
        <f t="shared" si="279"/>
        <v>20149624.302254025</v>
      </c>
      <c r="AT255" s="42">
        <f t="shared" si="276"/>
        <v>48211007897.600494</v>
      </c>
      <c r="AU255" s="42">
        <f t="shared" si="230"/>
        <v>43.693500205200174</v>
      </c>
      <c r="AV255" s="46">
        <f t="shared" si="280"/>
        <v>2392.6504620836727</v>
      </c>
      <c r="AW255" s="41">
        <v>108</v>
      </c>
      <c r="AX255" s="41">
        <v>1</v>
      </c>
      <c r="AZ255" s="42">
        <f t="shared" si="259"/>
        <v>1269.0037941393473</v>
      </c>
      <c r="BA255" s="42">
        <f t="shared" si="254"/>
        <v>137052.40976704951</v>
      </c>
      <c r="BB255" s="42">
        <f t="shared" si="249"/>
        <v>71361546.24859032</v>
      </c>
      <c r="BC255" s="42">
        <f t="shared" si="277"/>
        <v>9.5085688234985977</v>
      </c>
      <c r="BD255" s="46">
        <f t="shared" si="255"/>
        <v>520.68800811226049</v>
      </c>
      <c r="BE255" s="41">
        <v>63</v>
      </c>
      <c r="BF255" s="41">
        <v>1</v>
      </c>
      <c r="BH255" s="42">
        <f t="shared" si="217"/>
        <v>3.5395220555896492</v>
      </c>
      <c r="BI255" s="42">
        <f t="shared" si="214"/>
        <v>222.98988950214789</v>
      </c>
      <c r="BJ255" s="42">
        <f t="shared" si="211"/>
        <v>139378.02001677753</v>
      </c>
      <c r="BK255" s="42">
        <f t="shared" si="250"/>
        <v>11.414232039337499</v>
      </c>
      <c r="BL255" s="46">
        <f t="shared" si="215"/>
        <v>625.04188117208344</v>
      </c>
      <c r="BM255" s="41">
        <v>18</v>
      </c>
      <c r="BN255" s="41">
        <v>1</v>
      </c>
      <c r="BP255" s="42">
        <f t="shared" si="301"/>
        <v>1.9727078239801729E-2</v>
      </c>
      <c r="BQ255" s="42">
        <f t="shared" si="298"/>
        <v>0.35508740831643115</v>
      </c>
      <c r="BR255" s="42">
        <f t="shared" si="295"/>
        <v>272.22269534526777</v>
      </c>
      <c r="BS255" s="42">
        <f t="shared" si="296"/>
        <v>13.999954887821669</v>
      </c>
      <c r="BT255" s="46">
        <f t="shared" si="299"/>
        <v>766.6357324129059</v>
      </c>
    </row>
    <row r="256" spans="1:72">
      <c r="A256" s="52">
        <v>10.865</v>
      </c>
      <c r="B256" s="39">
        <f t="shared" si="231"/>
        <v>2.25</v>
      </c>
      <c r="C256" s="39">
        <f t="shared" si="221"/>
        <v>2.25</v>
      </c>
      <c r="D256" s="39">
        <f t="shared" si="222"/>
        <v>55.004062499999996</v>
      </c>
      <c r="E256" s="40">
        <f t="shared" si="223"/>
        <v>1125899906842642.8</v>
      </c>
      <c r="F256" s="41">
        <f t="shared" si="232"/>
        <v>50.000000000000021</v>
      </c>
      <c r="G256" s="49">
        <v>250</v>
      </c>
      <c r="H256" s="48">
        <f t="shared" si="224"/>
        <v>250</v>
      </c>
      <c r="I256" s="41">
        <v>1</v>
      </c>
      <c r="K256" s="42">
        <f t="shared" si="225"/>
        <v>45956489533.19426</v>
      </c>
      <c r="L256" s="42">
        <f t="shared" si="233"/>
        <v>11489122383298.564</v>
      </c>
      <c r="M256" s="42">
        <f t="shared" si="226"/>
        <v>1.1258999068426428E+16</v>
      </c>
      <c r="N256" s="42">
        <f t="shared" si="234"/>
        <v>17.816326408805992</v>
      </c>
      <c r="O256" s="46">
        <f t="shared" si="227"/>
        <v>979.97033131036528</v>
      </c>
      <c r="P256" s="41">
        <v>236</v>
      </c>
      <c r="Q256" s="41">
        <v>1</v>
      </c>
      <c r="S256" s="42">
        <f t="shared" si="260"/>
        <v>8684412576.1717834</v>
      </c>
      <c r="T256" s="42">
        <f t="shared" si="256"/>
        <v>2049521367976.541</v>
      </c>
      <c r="U256" s="42">
        <f t="shared" si="251"/>
        <v>3637460730604100</v>
      </c>
      <c r="W256" s="42">
        <f t="shared" si="235"/>
        <v>32.266443288590615</v>
      </c>
      <c r="X256" s="46">
        <f t="shared" si="257"/>
        <v>1774.7854632983435</v>
      </c>
      <c r="Y256" s="41">
        <v>214</v>
      </c>
      <c r="Z256" s="41">
        <v>1</v>
      </c>
      <c r="AB256" s="42">
        <f t="shared" si="292"/>
        <v>536644361.7501983</v>
      </c>
      <c r="AC256" s="42">
        <f t="shared" si="289"/>
        <v>114841893414.54243</v>
      </c>
      <c r="AD256" s="42">
        <f t="shared" si="286"/>
        <v>172292484043988.78</v>
      </c>
      <c r="AE256" s="42">
        <f t="shared" si="252"/>
        <v>27.275405850634016</v>
      </c>
      <c r="AF256" s="46">
        <f t="shared" si="290"/>
        <v>1500.258128121139</v>
      </c>
      <c r="AG256" s="41">
        <v>186</v>
      </c>
      <c r="AH256" s="41">
        <v>1</v>
      </c>
      <c r="AJ256" s="42">
        <f t="shared" ref="AJ256" si="319">AJ255*AH256</f>
        <v>24689065.239919588</v>
      </c>
      <c r="AK256" s="42">
        <f t="shared" si="305"/>
        <v>4592166134.6250429</v>
      </c>
      <c r="AL256" s="42">
        <f t="shared" si="229"/>
        <v>3552207744730.5532</v>
      </c>
      <c r="AM256" s="42">
        <f t="shared" si="288"/>
        <v>14.063259753868419</v>
      </c>
      <c r="AN256" s="46">
        <f t="shared" si="306"/>
        <v>773.53641845551306</v>
      </c>
      <c r="AO256" s="41">
        <v>156</v>
      </c>
      <c r="AP256" s="41">
        <v>1</v>
      </c>
      <c r="AR256" s="42">
        <f t="shared" si="282"/>
        <v>129997.57614357435</v>
      </c>
      <c r="AS256" s="42">
        <f t="shared" si="279"/>
        <v>20279621.878397599</v>
      </c>
      <c r="AT256" s="42">
        <f t="shared" si="276"/>
        <v>55503246011.414795</v>
      </c>
      <c r="AU256" s="42">
        <f t="shared" si="230"/>
        <v>49.758097047028002</v>
      </c>
      <c r="AV256" s="46">
        <f t="shared" si="280"/>
        <v>2736.8974798557933</v>
      </c>
      <c r="AW256" s="41">
        <v>109</v>
      </c>
      <c r="AX256" s="41">
        <v>1</v>
      </c>
      <c r="AZ256" s="42">
        <f t="shared" si="259"/>
        <v>1269.0037941393473</v>
      </c>
      <c r="BA256" s="42">
        <f t="shared" si="254"/>
        <v>138321.41356118885</v>
      </c>
      <c r="BB256" s="42">
        <f t="shared" si="249"/>
        <v>82155458.471292302</v>
      </c>
      <c r="BC256" s="42">
        <f t="shared" si="277"/>
        <v>10.798221660114695</v>
      </c>
      <c r="BD256" s="46">
        <f t="shared" si="255"/>
        <v>593.94605908180245</v>
      </c>
      <c r="BE256" s="41">
        <v>64</v>
      </c>
      <c r="BF256" s="41">
        <v>1</v>
      </c>
      <c r="BH256" s="42">
        <f t="shared" si="217"/>
        <v>3.5395220555896492</v>
      </c>
      <c r="BI256" s="42">
        <f t="shared" si="214"/>
        <v>226.52941155773755</v>
      </c>
      <c r="BJ256" s="42">
        <f t="shared" si="211"/>
        <v>160459.87982674228</v>
      </c>
      <c r="BK256" s="42">
        <f t="shared" si="250"/>
        <v>12.877960802976734</v>
      </c>
      <c r="BL256" s="46">
        <f t="shared" si="215"/>
        <v>708.34016087948237</v>
      </c>
      <c r="BM256" s="41">
        <v>19</v>
      </c>
      <c r="BN256" s="41">
        <v>1</v>
      </c>
      <c r="BP256" s="42">
        <f t="shared" si="301"/>
        <v>1.9727078239801729E-2</v>
      </c>
      <c r="BQ256" s="42">
        <f t="shared" si="298"/>
        <v>0.37481448655623284</v>
      </c>
      <c r="BR256" s="42">
        <f t="shared" si="295"/>
        <v>313.39820278660511</v>
      </c>
      <c r="BS256" s="42">
        <f t="shared" si="296"/>
        <v>15.201462299375544</v>
      </c>
      <c r="BT256" s="46">
        <f t="shared" si="299"/>
        <v>836.14218240624609</v>
      </c>
    </row>
    <row r="257" spans="1:72">
      <c r="A257" s="52">
        <v>10.865</v>
      </c>
      <c r="B257" s="39">
        <f t="shared" si="231"/>
        <v>2.2549999999999999</v>
      </c>
      <c r="C257" s="39">
        <f t="shared" si="221"/>
        <v>2.2549999999999999</v>
      </c>
      <c r="D257" s="39">
        <f t="shared" si="222"/>
        <v>55.24879662499999</v>
      </c>
      <c r="E257" s="40">
        <f t="shared" si="223"/>
        <v>1293319370881458.7</v>
      </c>
      <c r="F257" s="41">
        <f t="shared" si="232"/>
        <v>50.200000000000024</v>
      </c>
      <c r="G257" s="41">
        <v>251</v>
      </c>
      <c r="H257" s="48">
        <f t="shared" si="224"/>
        <v>251</v>
      </c>
      <c r="I257" s="41">
        <v>1</v>
      </c>
      <c r="K257" s="42">
        <f t="shared" si="225"/>
        <v>45956489533.19426</v>
      </c>
      <c r="L257" s="42">
        <f t="shared" si="233"/>
        <v>11535078872831.76</v>
      </c>
      <c r="M257" s="42">
        <f t="shared" si="226"/>
        <v>1.2933193708814588E+16</v>
      </c>
      <c r="N257" s="42">
        <f t="shared" si="234"/>
        <v>20.293753965176013</v>
      </c>
      <c r="O257" s="46">
        <f t="shared" si="227"/>
        <v>1121.2054855797967</v>
      </c>
      <c r="P257" s="41">
        <v>237</v>
      </c>
      <c r="Q257" s="41">
        <v>1</v>
      </c>
      <c r="S257" s="42">
        <f t="shared" si="260"/>
        <v>8684412576.1717834</v>
      </c>
      <c r="T257" s="42">
        <f t="shared" si="256"/>
        <v>2058205780552.7126</v>
      </c>
      <c r="U257" s="42">
        <f t="shared" si="251"/>
        <v>4187630369072600.5</v>
      </c>
      <c r="W257" s="42">
        <f t="shared" si="235"/>
        <v>36.826184444783863</v>
      </c>
      <c r="X257" s="46">
        <f t="shared" si="257"/>
        <v>2034.6023748646016</v>
      </c>
      <c r="Y257" s="41">
        <v>215</v>
      </c>
      <c r="Z257" s="41">
        <v>1</v>
      </c>
      <c r="AB257" s="42">
        <f t="shared" si="292"/>
        <v>536644361.7501983</v>
      </c>
      <c r="AC257" s="42">
        <f t="shared" si="289"/>
        <v>115378537776.29263</v>
      </c>
      <c r="AD257" s="42">
        <f t="shared" si="286"/>
        <v>198351897650793.28</v>
      </c>
      <c r="AE257" s="42">
        <f t="shared" si="252"/>
        <v>31.116339834679849</v>
      </c>
      <c r="AF257" s="46">
        <f t="shared" si="290"/>
        <v>1719.1403312406128</v>
      </c>
      <c r="AG257" s="41">
        <v>187</v>
      </c>
      <c r="AH257" s="41">
        <v>1</v>
      </c>
      <c r="AJ257" s="42">
        <f t="shared" ref="AJ257" si="320">AJ256*AH257</f>
        <v>24689065.239919588</v>
      </c>
      <c r="AK257" s="42">
        <f t="shared" si="305"/>
        <v>4616855199.8649626</v>
      </c>
      <c r="AL257" s="42">
        <f t="shared" si="229"/>
        <v>4089482782297.4478</v>
      </c>
      <c r="AM257" s="42">
        <f t="shared" si="288"/>
        <v>16.032428329087857</v>
      </c>
      <c r="AN257" s="46">
        <f t="shared" si="306"/>
        <v>885.77237215866342</v>
      </c>
      <c r="AO257" s="41">
        <v>157</v>
      </c>
      <c r="AP257" s="41">
        <v>1</v>
      </c>
      <c r="AR257" s="42">
        <f t="shared" si="282"/>
        <v>129997.57614357435</v>
      </c>
      <c r="AS257" s="42">
        <f t="shared" si="279"/>
        <v>20409619.454541173</v>
      </c>
      <c r="AT257" s="42">
        <f t="shared" si="276"/>
        <v>63898168473.397499</v>
      </c>
      <c r="AU257" s="42">
        <f t="shared" si="230"/>
        <v>56.667059819571705</v>
      </c>
      <c r="AV257" s="46">
        <f t="shared" si="280"/>
        <v>3130.7868633082257</v>
      </c>
      <c r="AW257" s="49">
        <v>110</v>
      </c>
      <c r="AX257" s="41">
        <v>1</v>
      </c>
      <c r="AZ257" s="42">
        <f t="shared" si="259"/>
        <v>1269.0037941393473</v>
      </c>
      <c r="BA257" s="42">
        <f t="shared" si="254"/>
        <v>139590.41735532822</v>
      </c>
      <c r="BB257" s="42">
        <f t="shared" si="249"/>
        <v>94581555.200000703</v>
      </c>
      <c r="BC257" s="42">
        <f t="shared" si="277"/>
        <v>12.263883660721255</v>
      </c>
      <c r="BD257" s="46">
        <f t="shared" si="255"/>
        <v>677.56481420384898</v>
      </c>
      <c r="BE257" s="41">
        <v>65</v>
      </c>
      <c r="BF257" s="41">
        <v>1</v>
      </c>
      <c r="BH257" s="42">
        <f t="shared" si="217"/>
        <v>3.5395220555896492</v>
      </c>
      <c r="BI257" s="42">
        <f t="shared" si="214"/>
        <v>230.0689336133272</v>
      </c>
      <c r="BJ257" s="42">
        <f t="shared" ref="BJ257:BJ320" si="321">(10+$G257/20)*POWER($F$1,BE257)</f>
        <v>184729.60000000082</v>
      </c>
      <c r="BK257" s="42">
        <f t="shared" si="250"/>
        <v>14.533013843928208</v>
      </c>
      <c r="BL257" s="46">
        <f t="shared" si="215"/>
        <v>802.93152621149886</v>
      </c>
      <c r="BM257" s="49">
        <v>20</v>
      </c>
      <c r="BN257" s="41">
        <v>2</v>
      </c>
      <c r="BP257" s="42">
        <f t="shared" si="301"/>
        <v>3.9454156479603458E-2</v>
      </c>
      <c r="BQ257" s="42">
        <f t="shared" si="298"/>
        <v>0.78908312959206917</v>
      </c>
      <c r="BR257" s="42">
        <f t="shared" si="295"/>
        <v>360.80000000000047</v>
      </c>
      <c r="BS257" s="42">
        <f t="shared" ref="BS257:BS320" si="322">BT257/$D257</f>
        <v>8.2760088691796145</v>
      </c>
      <c r="BT257" s="46">
        <f t="shared" si="299"/>
        <v>457.23953088000064</v>
      </c>
    </row>
    <row r="258" spans="1:72">
      <c r="A258" s="52">
        <v>10.865</v>
      </c>
      <c r="B258" s="39">
        <f t="shared" si="231"/>
        <v>2.2599999999999998</v>
      </c>
      <c r="C258" s="39">
        <f t="shared" si="221"/>
        <v>2.2599999999999998</v>
      </c>
      <c r="D258" s="39">
        <f t="shared" si="222"/>
        <v>55.494073999999983</v>
      </c>
      <c r="E258" s="40">
        <f t="shared" si="223"/>
        <v>1485633833817332</v>
      </c>
      <c r="F258" s="41">
        <f t="shared" si="232"/>
        <v>50.400000000000027</v>
      </c>
      <c r="G258" s="41">
        <v>252</v>
      </c>
      <c r="H258" s="48">
        <f t="shared" si="224"/>
        <v>252</v>
      </c>
      <c r="I258" s="41">
        <v>1</v>
      </c>
      <c r="K258" s="42">
        <f t="shared" si="225"/>
        <v>45956489533.19426</v>
      </c>
      <c r="L258" s="42">
        <f t="shared" si="233"/>
        <v>11581035362364.953</v>
      </c>
      <c r="M258" s="42">
        <f t="shared" si="226"/>
        <v>1.485633833817332E+16</v>
      </c>
      <c r="N258" s="42">
        <f t="shared" si="234"/>
        <v>23.116271403676794</v>
      </c>
      <c r="O258" s="46">
        <f t="shared" si="227"/>
        <v>1282.8160758797235</v>
      </c>
      <c r="P258" s="41">
        <v>238</v>
      </c>
      <c r="Q258" s="41">
        <v>1</v>
      </c>
      <c r="S258" s="42">
        <f t="shared" si="260"/>
        <v>8684412576.1717834</v>
      </c>
      <c r="T258" s="42">
        <f t="shared" si="256"/>
        <v>2066890193128.8845</v>
      </c>
      <c r="U258" s="42">
        <f t="shared" si="251"/>
        <v>4820990023420785</v>
      </c>
      <c r="W258" s="42">
        <f t="shared" si="235"/>
        <v>42.031241593340432</v>
      </c>
      <c r="X258" s="46">
        <f t="shared" si="257"/>
        <v>2332.4848312927111</v>
      </c>
      <c r="Y258" s="41">
        <v>216</v>
      </c>
      <c r="Z258" s="41">
        <v>1</v>
      </c>
      <c r="AB258" s="42">
        <f t="shared" si="292"/>
        <v>536644361.7501983</v>
      </c>
      <c r="AC258" s="42">
        <f t="shared" si="289"/>
        <v>115915182138.04283</v>
      </c>
      <c r="AD258" s="42">
        <f t="shared" si="286"/>
        <v>228351701421257.03</v>
      </c>
      <c r="AE258" s="42">
        <f t="shared" si="252"/>
        <v>35.499098225216244</v>
      </c>
      <c r="AF258" s="46">
        <f t="shared" si="290"/>
        <v>1969.9895838434184</v>
      </c>
      <c r="AG258" s="41">
        <v>188</v>
      </c>
      <c r="AH258" s="41">
        <v>1</v>
      </c>
      <c r="AJ258" s="42">
        <f t="shared" ref="AJ258" si="323">AJ257*AH258</f>
        <v>24689065.239919588</v>
      </c>
      <c r="AK258" s="42">
        <f t="shared" si="305"/>
        <v>4641544265.1048822</v>
      </c>
      <c r="AL258" s="42">
        <f t="shared" si="229"/>
        <v>4707998069746.8447</v>
      </c>
      <c r="AM258" s="42">
        <f t="shared" si="288"/>
        <v>18.277936769860492</v>
      </c>
      <c r="AN258" s="46">
        <f t="shared" si="306"/>
        <v>1014.3171756739588</v>
      </c>
      <c r="AO258" s="41">
        <v>158</v>
      </c>
      <c r="AP258" s="41">
        <v>1</v>
      </c>
      <c r="AR258" s="42">
        <f t="shared" si="282"/>
        <v>129997.57614357435</v>
      </c>
      <c r="AS258" s="42">
        <f t="shared" si="279"/>
        <v>20539617.030684747</v>
      </c>
      <c r="AT258" s="42">
        <f t="shared" si="276"/>
        <v>73562469839.794296</v>
      </c>
      <c r="AU258" s="42">
        <f t="shared" si="230"/>
        <v>64.538274728839909</v>
      </c>
      <c r="AV258" s="46">
        <f t="shared" si="280"/>
        <v>3581.491793634571</v>
      </c>
      <c r="AW258" s="41">
        <v>111</v>
      </c>
      <c r="AX258" s="41">
        <v>1</v>
      </c>
      <c r="AZ258" s="42">
        <f t="shared" si="259"/>
        <v>1269.0037941393473</v>
      </c>
      <c r="BA258" s="42">
        <f t="shared" si="254"/>
        <v>140859.42114946755</v>
      </c>
      <c r="BB258" s="42">
        <f t="shared" si="249"/>
        <v>108886576.37655993</v>
      </c>
      <c r="BC258" s="42">
        <f t="shared" si="277"/>
        <v>13.929702287777394</v>
      </c>
      <c r="BD258" s="46">
        <f t="shared" si="255"/>
        <v>773.01592955588774</v>
      </c>
      <c r="BE258" s="41">
        <v>66</v>
      </c>
      <c r="BF258" s="41">
        <v>1</v>
      </c>
      <c r="BH258" s="42">
        <f t="shared" si="217"/>
        <v>3.5395220555896492</v>
      </c>
      <c r="BI258" s="42">
        <f t="shared" ref="BI258:BI321" si="324">BE258*BH258</f>
        <v>233.60845566891683</v>
      </c>
      <c r="BJ258" s="42">
        <f t="shared" si="321"/>
        <v>212669.09448546803</v>
      </c>
      <c r="BK258" s="42">
        <f t="shared" si="250"/>
        <v>16.404734822993785</v>
      </c>
      <c r="BL258" s="46">
        <f t="shared" ref="BL258:BL321" si="325">BJ258/BI258</f>
        <v>910.3655682175937</v>
      </c>
      <c r="BM258" s="41">
        <v>21</v>
      </c>
      <c r="BN258" s="41">
        <v>1</v>
      </c>
      <c r="BP258" s="42">
        <f t="shared" si="301"/>
        <v>3.9454156479603458E-2</v>
      </c>
      <c r="BQ258" s="42">
        <f t="shared" si="298"/>
        <v>0.82853728607167265</v>
      </c>
      <c r="BR258" s="42">
        <f t="shared" si="295"/>
        <v>415.36932516692838</v>
      </c>
      <c r="BS258" s="42">
        <f t="shared" si="322"/>
        <v>9.0339098947731564</v>
      </c>
      <c r="BT258" s="46">
        <f t="shared" si="299"/>
        <v>501.32846420987363</v>
      </c>
    </row>
    <row r="259" spans="1:72">
      <c r="A259" s="52">
        <v>10.865</v>
      </c>
      <c r="B259" s="39">
        <f t="shared" si="231"/>
        <v>2.2650000000000001</v>
      </c>
      <c r="C259" s="39">
        <f t="shared" si="221"/>
        <v>2.2650000000000001</v>
      </c>
      <c r="D259" s="39">
        <f t="shared" si="222"/>
        <v>55.739894625000005</v>
      </c>
      <c r="E259" s="40">
        <f t="shared" si="223"/>
        <v>1706545141033907.7</v>
      </c>
      <c r="F259" s="41">
        <f t="shared" si="232"/>
        <v>50.600000000000023</v>
      </c>
      <c r="G259" s="41">
        <v>253</v>
      </c>
      <c r="H259" s="48">
        <f t="shared" si="224"/>
        <v>253</v>
      </c>
      <c r="I259" s="41">
        <v>1</v>
      </c>
      <c r="K259" s="42">
        <f t="shared" si="225"/>
        <v>45956489533.19426</v>
      </c>
      <c r="L259" s="42">
        <f t="shared" si="233"/>
        <v>11626991851898.148</v>
      </c>
      <c r="M259" s="42">
        <f t="shared" si="226"/>
        <v>1.7065451410339078E+16</v>
      </c>
      <c r="N259" s="42">
        <f t="shared" si="234"/>
        <v>26.332025629472721</v>
      </c>
      <c r="O259" s="46">
        <f t="shared" si="227"/>
        <v>1467.7443338496089</v>
      </c>
      <c r="P259" s="41">
        <v>239</v>
      </c>
      <c r="Q259" s="41">
        <v>1</v>
      </c>
      <c r="S259" s="42">
        <f t="shared" si="260"/>
        <v>8684412576.1717834</v>
      </c>
      <c r="T259" s="42">
        <f t="shared" si="256"/>
        <v>2075574605705.0562</v>
      </c>
      <c r="U259" s="42">
        <f t="shared" si="251"/>
        <v>5550115219337034</v>
      </c>
      <c r="W259" s="42">
        <f t="shared" si="235"/>
        <v>47.97306950247804</v>
      </c>
      <c r="X259" s="46">
        <f t="shared" si="257"/>
        <v>2674.0138389059275</v>
      </c>
      <c r="Y259" s="41">
        <v>217</v>
      </c>
      <c r="Z259" s="41">
        <v>1</v>
      </c>
      <c r="AB259" s="42">
        <f t="shared" si="292"/>
        <v>536644361.7501983</v>
      </c>
      <c r="AC259" s="42">
        <f t="shared" si="289"/>
        <v>116451826499.79303</v>
      </c>
      <c r="AD259" s="42">
        <f t="shared" si="286"/>
        <v>262887549499707.03</v>
      </c>
      <c r="AE259" s="42">
        <f t="shared" si="252"/>
        <v>40.500237514750509</v>
      </c>
      <c r="AF259" s="46">
        <f t="shared" si="290"/>
        <v>2257.4789713596656</v>
      </c>
      <c r="AG259" s="41">
        <v>189</v>
      </c>
      <c r="AH259" s="41">
        <v>1</v>
      </c>
      <c r="AJ259" s="42">
        <f t="shared" ref="AJ259" si="326">AJ258*AH259</f>
        <v>24689065.239919588</v>
      </c>
      <c r="AK259" s="42">
        <f t="shared" si="305"/>
        <v>4666233330.3448019</v>
      </c>
      <c r="AL259" s="42">
        <f t="shared" si="229"/>
        <v>5420034393883.8037</v>
      </c>
      <c r="AM259" s="42">
        <f t="shared" si="288"/>
        <v>20.838643627574783</v>
      </c>
      <c r="AN259" s="46">
        <f t="shared" si="306"/>
        <v>1161.5437999289463</v>
      </c>
      <c r="AO259" s="41">
        <v>159</v>
      </c>
      <c r="AP259" s="41">
        <v>1</v>
      </c>
      <c r="AR259" s="42">
        <f t="shared" si="282"/>
        <v>129997.57614357435</v>
      </c>
      <c r="AS259" s="42">
        <f t="shared" si="279"/>
        <v>20669614.606828321</v>
      </c>
      <c r="AT259" s="42">
        <f t="shared" si="276"/>
        <v>84688037404.43428</v>
      </c>
      <c r="AU259" s="42">
        <f t="shared" si="230"/>
        <v>73.506127913939409</v>
      </c>
      <c r="AV259" s="46">
        <f t="shared" si="280"/>
        <v>4097.2238242147541</v>
      </c>
      <c r="AW259" s="41">
        <v>112</v>
      </c>
      <c r="AX259" s="41">
        <v>1</v>
      </c>
      <c r="AZ259" s="42">
        <f t="shared" si="259"/>
        <v>1269.0037941393473</v>
      </c>
      <c r="BA259" s="42">
        <f t="shared" si="254"/>
        <v>142128.42494360689</v>
      </c>
      <c r="BB259" s="42">
        <f t="shared" si="249"/>
        <v>125354552.03042275</v>
      </c>
      <c r="BC259" s="42">
        <f t="shared" si="277"/>
        <v>15.823152823798287</v>
      </c>
      <c r="BD259" s="46">
        <f t="shared" si="255"/>
        <v>881.98087103378782</v>
      </c>
      <c r="BE259" s="41">
        <v>67</v>
      </c>
      <c r="BF259" s="41">
        <v>1</v>
      </c>
      <c r="BH259" s="42">
        <f t="shared" ref="BH259:BH322" si="327">BH258*BF259</f>
        <v>3.5395220555896492</v>
      </c>
      <c r="BI259" s="42">
        <f t="shared" si="324"/>
        <v>237.14797772450649</v>
      </c>
      <c r="BJ259" s="42">
        <f t="shared" si="321"/>
        <v>244833.1094344187</v>
      </c>
      <c r="BK259" s="42">
        <f t="shared" si="250"/>
        <v>18.521859237585893</v>
      </c>
      <c r="BL259" s="46">
        <f t="shared" si="325"/>
        <v>1032.4064821621207</v>
      </c>
      <c r="BM259" s="41">
        <v>22</v>
      </c>
      <c r="BN259" s="41">
        <v>1</v>
      </c>
      <c r="BP259" s="42">
        <f t="shared" si="301"/>
        <v>3.9454156479603458E-2</v>
      </c>
      <c r="BQ259" s="42">
        <f t="shared" si="298"/>
        <v>0.86799144255127603</v>
      </c>
      <c r="BR259" s="42">
        <f t="shared" si="295"/>
        <v>478.18966686409749</v>
      </c>
      <c r="BS259" s="42">
        <f t="shared" si="322"/>
        <v>9.8836782797544043</v>
      </c>
      <c r="BT259" s="46">
        <f t="shared" si="299"/>
        <v>550.9151858209118</v>
      </c>
    </row>
    <row r="260" spans="1:72">
      <c r="A260" s="52">
        <v>10.865</v>
      </c>
      <c r="B260" s="39">
        <f t="shared" si="231"/>
        <v>2.27</v>
      </c>
      <c r="C260" s="39">
        <f t="shared" si="221"/>
        <v>2.27</v>
      </c>
      <c r="D260" s="39">
        <f t="shared" si="222"/>
        <v>55.986258500000005</v>
      </c>
      <c r="E260" s="40">
        <f t="shared" si="223"/>
        <v>1960305596233833.2</v>
      </c>
      <c r="F260" s="41">
        <f t="shared" si="232"/>
        <v>50.800000000000026</v>
      </c>
      <c r="G260" s="41">
        <v>254</v>
      </c>
      <c r="H260" s="48">
        <f t="shared" si="224"/>
        <v>254</v>
      </c>
      <c r="I260" s="41">
        <v>1</v>
      </c>
      <c r="K260" s="42">
        <f t="shared" si="225"/>
        <v>45956489533.19426</v>
      </c>
      <c r="L260" s="42">
        <f t="shared" si="233"/>
        <v>11672948341431.342</v>
      </c>
      <c r="M260" s="42">
        <f t="shared" si="226"/>
        <v>1.9603055962338332E+16</v>
      </c>
      <c r="N260" s="42">
        <f t="shared" si="234"/>
        <v>29.995891300414886</v>
      </c>
      <c r="O260" s="46">
        <f t="shared" si="227"/>
        <v>1679.3577242829292</v>
      </c>
      <c r="P260" s="49">
        <v>240</v>
      </c>
      <c r="Q260" s="41">
        <v>12</v>
      </c>
      <c r="S260" s="42">
        <f t="shared" si="260"/>
        <v>104212950914.0614</v>
      </c>
      <c r="T260" s="42">
        <f t="shared" si="256"/>
        <v>25011108219374.734</v>
      </c>
      <c r="U260" s="42">
        <f t="shared" si="251"/>
        <v>6389481971331995</v>
      </c>
      <c r="W260" s="42">
        <f t="shared" si="235"/>
        <v>4.5630084043123773</v>
      </c>
      <c r="X260" s="46">
        <f t="shared" si="257"/>
        <v>255.46576806150532</v>
      </c>
      <c r="Y260" s="41">
        <v>218</v>
      </c>
      <c r="Z260" s="41">
        <v>1</v>
      </c>
      <c r="AB260" s="42">
        <f t="shared" si="292"/>
        <v>536644361.7501983</v>
      </c>
      <c r="AC260" s="42">
        <f t="shared" si="289"/>
        <v>116988470861.54323</v>
      </c>
      <c r="AD260" s="42">
        <f t="shared" si="286"/>
        <v>302645114855231.37</v>
      </c>
      <c r="AE260" s="42">
        <f t="shared" si="252"/>
        <v>46.207147456019982</v>
      </c>
      <c r="AF260" s="46">
        <f t="shared" si="290"/>
        <v>2586.9653020203523</v>
      </c>
      <c r="AG260" s="49">
        <v>190</v>
      </c>
      <c r="AH260" s="41">
        <v>1</v>
      </c>
      <c r="AJ260" s="42">
        <f t="shared" ref="AJ260" si="328">AJ259*AH260</f>
        <v>24689065.239919588</v>
      </c>
      <c r="AK260" s="42">
        <f t="shared" si="305"/>
        <v>4690922395.5847216</v>
      </c>
      <c r="AL260" s="42">
        <f t="shared" si="229"/>
        <v>6239728487628.8789</v>
      </c>
      <c r="AM260" s="42">
        <f t="shared" si="288"/>
        <v>23.758881920535032</v>
      </c>
      <c r="AN260" s="46">
        <f t="shared" si="306"/>
        <v>1330.1709048740508</v>
      </c>
      <c r="AO260" s="49">
        <v>160</v>
      </c>
      <c r="AP260" s="41">
        <v>16</v>
      </c>
      <c r="AR260" s="42">
        <f t="shared" si="282"/>
        <v>2079961.2182971896</v>
      </c>
      <c r="AS260" s="42">
        <f t="shared" si="279"/>
        <v>332793794.92755032</v>
      </c>
      <c r="AT260" s="42">
        <f t="shared" si="276"/>
        <v>97495757619.201035</v>
      </c>
      <c r="AU260" s="42">
        <f t="shared" si="230"/>
        <v>5.2327387575387316</v>
      </c>
      <c r="AV260" s="46">
        <f t="shared" si="280"/>
        <v>292.96146474253226</v>
      </c>
      <c r="AW260" s="41">
        <v>113</v>
      </c>
      <c r="AX260" s="41">
        <v>1</v>
      </c>
      <c r="AZ260" s="42">
        <f t="shared" si="259"/>
        <v>1269.0037941393473</v>
      </c>
      <c r="BA260" s="42">
        <f t="shared" si="254"/>
        <v>143397.42873774623</v>
      </c>
      <c r="BB260" s="42">
        <f t="shared" si="249"/>
        <v>144312436.51162589</v>
      </c>
      <c r="BC260" s="42">
        <f t="shared" si="277"/>
        <v>17.975498787146467</v>
      </c>
      <c r="BD260" s="46">
        <f t="shared" si="255"/>
        <v>1006.3809217636187</v>
      </c>
      <c r="BE260" s="41">
        <v>68</v>
      </c>
      <c r="BF260" s="41">
        <v>1</v>
      </c>
      <c r="BH260" s="42">
        <f t="shared" si="327"/>
        <v>3.5395220555896492</v>
      </c>
      <c r="BI260" s="42">
        <f t="shared" si="324"/>
        <v>240.68749978009615</v>
      </c>
      <c r="BJ260" s="42">
        <f t="shared" si="321"/>
        <v>281860.22756176849</v>
      </c>
      <c r="BK260" s="42">
        <f t="shared" si="250"/>
        <v>20.916972123395951</v>
      </c>
      <c r="BL260" s="46">
        <f t="shared" si="325"/>
        <v>1171.0630083377398</v>
      </c>
      <c r="BM260" s="41">
        <v>23</v>
      </c>
      <c r="BN260" s="41">
        <v>1</v>
      </c>
      <c r="BP260" s="42">
        <f t="shared" si="301"/>
        <v>3.9454156479603458E-2</v>
      </c>
      <c r="BQ260" s="42">
        <f t="shared" si="298"/>
        <v>0.90744559903087951</v>
      </c>
      <c r="BR260" s="42">
        <f t="shared" si="295"/>
        <v>550.50825695657738</v>
      </c>
      <c r="BS260" s="42">
        <f t="shared" si="322"/>
        <v>10.835820283793794</v>
      </c>
      <c r="BT260" s="46">
        <f t="shared" si="299"/>
        <v>606.65703546802274</v>
      </c>
    </row>
    <row r="261" spans="1:72">
      <c r="A261" s="52">
        <v>10.865</v>
      </c>
      <c r="B261" s="39">
        <f t="shared" si="231"/>
        <v>2.2750000000000004</v>
      </c>
      <c r="C261" s="39">
        <f t="shared" si="221"/>
        <v>2.2750000000000004</v>
      </c>
      <c r="D261" s="39">
        <f t="shared" si="222"/>
        <v>56.233165625000012</v>
      </c>
      <c r="E261" s="40">
        <f t="shared" si="223"/>
        <v>2251799813685286.5</v>
      </c>
      <c r="F261" s="41">
        <f t="shared" si="232"/>
        <v>51.000000000000028</v>
      </c>
      <c r="G261" s="41">
        <v>255</v>
      </c>
      <c r="H261" s="48">
        <f t="shared" si="224"/>
        <v>255</v>
      </c>
      <c r="I261" s="41">
        <v>1</v>
      </c>
      <c r="K261" s="42">
        <f t="shared" si="225"/>
        <v>45956489533.19426</v>
      </c>
      <c r="L261" s="42">
        <f t="shared" si="233"/>
        <v>11718904830964.537</v>
      </c>
      <c r="M261" s="42">
        <f t="shared" si="226"/>
        <v>2.2517998136852864E+16</v>
      </c>
      <c r="N261" s="42">
        <f t="shared" si="234"/>
        <v>34.17041228593888</v>
      </c>
      <c r="O261" s="46">
        <f t="shared" si="227"/>
        <v>1921.5104535497364</v>
      </c>
      <c r="P261" s="41">
        <v>241</v>
      </c>
      <c r="Q261" s="41">
        <v>1</v>
      </c>
      <c r="S261" s="42">
        <f t="shared" si="260"/>
        <v>104212950914.0614</v>
      </c>
      <c r="T261" s="42">
        <f t="shared" si="256"/>
        <v>25115321170288.797</v>
      </c>
      <c r="U261" s="42">
        <f t="shared" si="251"/>
        <v>7355753921888292</v>
      </c>
      <c r="W261" s="42">
        <f t="shared" si="235"/>
        <v>5.208299176581586</v>
      </c>
      <c r="X261" s="46">
        <f t="shared" si="257"/>
        <v>292.8791502212635</v>
      </c>
      <c r="Y261" s="41">
        <v>219</v>
      </c>
      <c r="Z261" s="41">
        <v>1</v>
      </c>
      <c r="AB261" s="42">
        <f t="shared" si="292"/>
        <v>536644361.7501983</v>
      </c>
      <c r="AC261" s="42">
        <f t="shared" si="289"/>
        <v>117525115223.29343</v>
      </c>
      <c r="AD261" s="42">
        <f t="shared" si="286"/>
        <v>348413689955621.87</v>
      </c>
      <c r="AE261" s="42">
        <f t="shared" si="252"/>
        <v>52.719586199328731</v>
      </c>
      <c r="AF261" s="46">
        <f t="shared" si="290"/>
        <v>2964.5892224283175</v>
      </c>
      <c r="AG261" s="41">
        <v>191</v>
      </c>
      <c r="AH261" s="41">
        <v>1</v>
      </c>
      <c r="AJ261" s="42">
        <f t="shared" ref="AJ261" si="329">AJ260*AH261</f>
        <v>24689065.239919588</v>
      </c>
      <c r="AK261" s="42">
        <f t="shared" si="305"/>
        <v>4715611460.8246412</v>
      </c>
      <c r="AL261" s="42">
        <f t="shared" si="229"/>
        <v>7183353439344.0117</v>
      </c>
      <c r="AM261" s="42">
        <f t="shared" si="288"/>
        <v>27.089231721967362</v>
      </c>
      <c r="AN261" s="46">
        <f t="shared" si="306"/>
        <v>1523.313254075395</v>
      </c>
      <c r="AO261" s="41">
        <v>161</v>
      </c>
      <c r="AP261" s="41">
        <v>1</v>
      </c>
      <c r="AR261" s="42">
        <f t="shared" si="282"/>
        <v>2079961.2182971896</v>
      </c>
      <c r="AS261" s="42">
        <f t="shared" si="279"/>
        <v>334873756.1458475</v>
      </c>
      <c r="AT261" s="42">
        <f t="shared" si="276"/>
        <v>112239897489.74997</v>
      </c>
      <c r="AU261" s="42">
        <f t="shared" si="230"/>
        <v>5.9603754226697259</v>
      </c>
      <c r="AV261" s="46">
        <f t="shared" si="280"/>
        <v>335.17077833016617</v>
      </c>
      <c r="AW261" s="41">
        <v>114</v>
      </c>
      <c r="AX261" s="41">
        <v>1</v>
      </c>
      <c r="AZ261" s="42">
        <f t="shared" si="259"/>
        <v>1269.0037941393473</v>
      </c>
      <c r="BA261" s="42">
        <f t="shared" si="254"/>
        <v>144666.4325318856</v>
      </c>
      <c r="BB261" s="42">
        <f t="shared" si="249"/>
        <v>166136593.79750225</v>
      </c>
      <c r="BC261" s="42">
        <f t="shared" si="277"/>
        <v>20.422316268695809</v>
      </c>
      <c r="BD261" s="46">
        <f t="shared" si="255"/>
        <v>1148.4114931837037</v>
      </c>
      <c r="BE261" s="41">
        <v>69</v>
      </c>
      <c r="BF261" s="41">
        <v>1</v>
      </c>
      <c r="BH261" s="42">
        <f t="shared" si="327"/>
        <v>3.5395220555896492</v>
      </c>
      <c r="BI261" s="42">
        <f t="shared" si="324"/>
        <v>244.2270218356858</v>
      </c>
      <c r="BJ261" s="42">
        <f t="shared" si="321"/>
        <v>324485.53476074559</v>
      </c>
      <c r="BK261" s="42">
        <f t="shared" si="250"/>
        <v>23.627027942394005</v>
      </c>
      <c r="BL261" s="46">
        <f t="shared" si="325"/>
        <v>1328.6225755111452</v>
      </c>
      <c r="BM261" s="41">
        <v>24</v>
      </c>
      <c r="BN261" s="41">
        <v>1</v>
      </c>
      <c r="BP261" s="42">
        <f t="shared" si="301"/>
        <v>3.9454156479603458E-2</v>
      </c>
      <c r="BQ261" s="42">
        <f t="shared" si="298"/>
        <v>0.946899755510483</v>
      </c>
      <c r="BR261" s="42">
        <f t="shared" si="295"/>
        <v>633.7608100795793</v>
      </c>
      <c r="BS261" s="42">
        <f t="shared" si="322"/>
        <v>11.902243833302279</v>
      </c>
      <c r="BT261" s="46">
        <f t="shared" si="299"/>
        <v>669.30084878722209</v>
      </c>
    </row>
    <row r="262" spans="1:72">
      <c r="A262" s="52">
        <v>10.865</v>
      </c>
      <c r="B262" s="39">
        <f t="shared" si="231"/>
        <v>2.2800000000000002</v>
      </c>
      <c r="C262" s="39">
        <f t="shared" si="221"/>
        <v>2.2800000000000002</v>
      </c>
      <c r="D262" s="39">
        <f t="shared" si="222"/>
        <v>56.480616000000012</v>
      </c>
      <c r="E262" s="40">
        <f t="shared" si="223"/>
        <v>2586638741762918.5</v>
      </c>
      <c r="F262" s="41">
        <f t="shared" si="232"/>
        <v>51.200000000000031</v>
      </c>
      <c r="G262" s="41">
        <v>256</v>
      </c>
      <c r="H262" s="48">
        <f t="shared" si="224"/>
        <v>256</v>
      </c>
      <c r="I262" s="41">
        <v>1</v>
      </c>
      <c r="K262" s="42">
        <f t="shared" si="225"/>
        <v>45956489533.19426</v>
      </c>
      <c r="L262" s="42">
        <f t="shared" si="233"/>
        <v>11764861320497.73</v>
      </c>
      <c r="M262" s="42">
        <f t="shared" si="226"/>
        <v>2.5866387417629184E+16</v>
      </c>
      <c r="N262" s="42">
        <f t="shared" si="234"/>
        <v>38.926875051772335</v>
      </c>
      <c r="O262" s="46">
        <f t="shared" si="227"/>
        <v>2198.6138818791337</v>
      </c>
      <c r="P262" s="41">
        <v>242</v>
      </c>
      <c r="Q262" s="41">
        <v>1</v>
      </c>
      <c r="S262" s="42">
        <f t="shared" si="260"/>
        <v>104212950914.0614</v>
      </c>
      <c r="T262" s="42">
        <f t="shared" si="256"/>
        <v>25219534121202.859</v>
      </c>
      <c r="U262" s="42">
        <f t="shared" si="251"/>
        <v>8468112852758788</v>
      </c>
      <c r="W262" s="42">
        <f t="shared" si="235"/>
        <v>5.9449766455669319</v>
      </c>
      <c r="X262" s="46">
        <f t="shared" si="257"/>
        <v>335.77594304723408</v>
      </c>
      <c r="Y262" s="49">
        <v>220</v>
      </c>
      <c r="Z262" s="41">
        <v>20</v>
      </c>
      <c r="AB262" s="42">
        <f t="shared" si="292"/>
        <v>10732887235.003965</v>
      </c>
      <c r="AC262" s="42">
        <f t="shared" si="289"/>
        <v>2361235191700.8726</v>
      </c>
      <c r="AD262" s="42">
        <f t="shared" si="286"/>
        <v>401101841812690.69</v>
      </c>
      <c r="AE262" s="42">
        <f t="shared" si="252"/>
        <v>3.0075716627489344</v>
      </c>
      <c r="AF262" s="46">
        <f t="shared" si="290"/>
        <v>169.8695001762041</v>
      </c>
      <c r="AG262" s="41">
        <v>192</v>
      </c>
      <c r="AH262" s="41">
        <v>1</v>
      </c>
      <c r="AJ262" s="42">
        <f t="shared" ref="AJ262" si="330">AJ261*AH262</f>
        <v>24689065.239919588</v>
      </c>
      <c r="AK262" s="42">
        <f t="shared" si="305"/>
        <v>4740300526.0645609</v>
      </c>
      <c r="AL262" s="42">
        <f t="shared" si="229"/>
        <v>8269641457772.2266</v>
      </c>
      <c r="AM262" s="42">
        <f t="shared" si="288"/>
        <v>30.887401955187375</v>
      </c>
      <c r="AN262" s="46">
        <f t="shared" si="306"/>
        <v>1744.5394890685877</v>
      </c>
      <c r="AO262" s="41">
        <v>162</v>
      </c>
      <c r="AP262" s="41">
        <v>1</v>
      </c>
      <c r="AR262" s="42">
        <f t="shared" si="282"/>
        <v>2079961.2182971896</v>
      </c>
      <c r="AS262" s="42">
        <f t="shared" si="279"/>
        <v>336953717.36414468</v>
      </c>
      <c r="AT262" s="42">
        <f t="shared" si="276"/>
        <v>129213147777.69078</v>
      </c>
      <c r="AU262" s="42">
        <f t="shared" si="230"/>
        <v>6.7894880750562017</v>
      </c>
      <c r="AV262" s="46">
        <f t="shared" si="280"/>
        <v>383.47446880382859</v>
      </c>
      <c r="AW262" s="41">
        <v>115</v>
      </c>
      <c r="AX262" s="41">
        <v>1</v>
      </c>
      <c r="AZ262" s="42">
        <f t="shared" si="259"/>
        <v>1269.0037941393473</v>
      </c>
      <c r="BA262" s="42">
        <f t="shared" si="254"/>
        <v>145935.43632602494</v>
      </c>
      <c r="BB262" s="42">
        <f t="shared" si="249"/>
        <v>191260262.4000015</v>
      </c>
      <c r="BC262" s="42">
        <f t="shared" si="277"/>
        <v>23.204091091090067</v>
      </c>
      <c r="BD262" s="46">
        <f t="shared" si="255"/>
        <v>1310.5813585448793</v>
      </c>
      <c r="BE262" s="49">
        <v>70</v>
      </c>
      <c r="BF262" s="41">
        <v>1</v>
      </c>
      <c r="BH262" s="42">
        <f t="shared" si="327"/>
        <v>3.5395220555896492</v>
      </c>
      <c r="BI262" s="42">
        <f t="shared" si="324"/>
        <v>247.76654389127543</v>
      </c>
      <c r="BJ262" s="42">
        <f t="shared" si="321"/>
        <v>373555.20000000176</v>
      </c>
      <c r="BK262" s="42">
        <f t="shared" si="250"/>
        <v>26.693941155059861</v>
      </c>
      <c r="BL262" s="46">
        <f t="shared" si="325"/>
        <v>1507.6902399055327</v>
      </c>
      <c r="BM262" s="41">
        <v>25</v>
      </c>
      <c r="BN262" s="41">
        <v>1</v>
      </c>
      <c r="BP262" s="42">
        <f t="shared" si="301"/>
        <v>3.9454156479603458E-2</v>
      </c>
      <c r="BQ262" s="42">
        <f t="shared" si="298"/>
        <v>0.98635391199008648</v>
      </c>
      <c r="BR262" s="42">
        <f t="shared" si="295"/>
        <v>729.60000000000127</v>
      </c>
      <c r="BS262" s="42">
        <f t="shared" si="322"/>
        <v>13.0964210526316</v>
      </c>
      <c r="BT262" s="46">
        <f t="shared" si="299"/>
        <v>739.69392844800132</v>
      </c>
    </row>
    <row r="263" spans="1:72">
      <c r="A263" s="52">
        <v>10.865</v>
      </c>
      <c r="B263" s="39">
        <f t="shared" si="231"/>
        <v>2.2850000000000001</v>
      </c>
      <c r="C263" s="39">
        <f t="shared" ref="C263:C326" si="331">(100%+G263*0.5%)</f>
        <v>2.2850000000000001</v>
      </c>
      <c r="D263" s="39">
        <f t="shared" ref="D263:D326" si="332">A263*B263*C263*1</f>
        <v>56.728609625000011</v>
      </c>
      <c r="E263" s="40">
        <f t="shared" ref="E263:E326" si="333">POWER($F$1,G263)</f>
        <v>2971267667634665</v>
      </c>
      <c r="F263" s="41">
        <f t="shared" si="232"/>
        <v>51.400000000000034</v>
      </c>
      <c r="G263" s="41">
        <v>257</v>
      </c>
      <c r="H263" s="48">
        <f t="shared" ref="H263:H308" si="334">I$4*G263</f>
        <v>257</v>
      </c>
      <c r="I263" s="41">
        <v>1</v>
      </c>
      <c r="K263" s="42">
        <f t="shared" ref="K263:K306" si="335">I263*K262</f>
        <v>45956489533.19426</v>
      </c>
      <c r="L263" s="42">
        <f t="shared" si="233"/>
        <v>11810817810030.924</v>
      </c>
      <c r="M263" s="42">
        <f t="shared" ref="M263:M306" si="336">O$4*POWER($F$1,G263)</f>
        <v>2.9712676676346648E+16</v>
      </c>
      <c r="N263" s="42">
        <f t="shared" si="234"/>
        <v>44.346532481258144</v>
      </c>
      <c r="O263" s="46">
        <f t="shared" ref="O263:O306" si="337">M263/(H263*I263*K262)</f>
        <v>2515.7171293516762</v>
      </c>
      <c r="P263" s="41">
        <v>243</v>
      </c>
      <c r="Q263" s="41">
        <v>1</v>
      </c>
      <c r="S263" s="42">
        <f t="shared" si="260"/>
        <v>104212950914.0614</v>
      </c>
      <c r="T263" s="42">
        <f t="shared" si="256"/>
        <v>25323747072116.922</v>
      </c>
      <c r="U263" s="42">
        <f t="shared" si="251"/>
        <v>9748639118156194</v>
      </c>
      <c r="W263" s="42">
        <f t="shared" si="235"/>
        <v>6.7860004947354362</v>
      </c>
      <c r="X263" s="46">
        <f t="shared" si="257"/>
        <v>384.96037298090351</v>
      </c>
      <c r="Y263" s="41">
        <v>221</v>
      </c>
      <c r="Z263" s="41">
        <v>1</v>
      </c>
      <c r="AB263" s="42">
        <f t="shared" si="292"/>
        <v>10732887235.003965</v>
      </c>
      <c r="AC263" s="42">
        <f t="shared" si="289"/>
        <v>2371968078935.8765</v>
      </c>
      <c r="AD263" s="42">
        <f t="shared" si="286"/>
        <v>461755431635019.94</v>
      </c>
      <c r="AE263" s="42">
        <f t="shared" si="252"/>
        <v>3.4316345613476757</v>
      </c>
      <c r="AF263" s="46">
        <f t="shared" si="290"/>
        <v>194.67185740635045</v>
      </c>
      <c r="AG263" s="41">
        <v>193</v>
      </c>
      <c r="AH263" s="41">
        <v>1</v>
      </c>
      <c r="AJ263" s="42">
        <f t="shared" ref="AJ263" si="338">AJ262*AH263</f>
        <v>24689065.239919588</v>
      </c>
      <c r="AK263" s="42">
        <f t="shared" si="305"/>
        <v>4764989591.3044806</v>
      </c>
      <c r="AL263" s="42">
        <f t="shared" ref="AL263:AL326" si="339">(10+$G263/20)*POWER($F$1,AG263)</f>
        <v>9520155388824.377</v>
      </c>
      <c r="AM263" s="42">
        <f t="shared" si="288"/>
        <v>35.219236855719664</v>
      </c>
      <c r="AN263" s="46">
        <f t="shared" si="306"/>
        <v>1997.9383388785336</v>
      </c>
      <c r="AO263" s="41">
        <v>163</v>
      </c>
      <c r="AP263" s="41">
        <v>1</v>
      </c>
      <c r="AR263" s="42">
        <f t="shared" si="282"/>
        <v>2079961.2182971896</v>
      </c>
      <c r="AS263" s="42">
        <f t="shared" si="279"/>
        <v>339033678.58244193</v>
      </c>
      <c r="AT263" s="42">
        <f t="shared" si="276"/>
        <v>148752427950.38058</v>
      </c>
      <c r="AU263" s="42">
        <f t="shared" ref="AU263:AU326" si="340">AV263/$D263</f>
        <v>7.7342655959022419</v>
      </c>
      <c r="AV263" s="46">
        <f t="shared" si="280"/>
        <v>438.75413372600639</v>
      </c>
      <c r="AW263" s="41">
        <v>116</v>
      </c>
      <c r="AX263" s="41">
        <v>1</v>
      </c>
      <c r="AZ263" s="42">
        <f t="shared" si="259"/>
        <v>1269.0037941393473</v>
      </c>
      <c r="BA263" s="42">
        <f t="shared" si="254"/>
        <v>147204.44012016428</v>
      </c>
      <c r="BB263" s="42">
        <f t="shared" si="249"/>
        <v>220182147.80569875</v>
      </c>
      <c r="BC263" s="42">
        <f t="shared" si="277"/>
        <v>26.366898935424715</v>
      </c>
      <c r="BD263" s="46">
        <f t="shared" si="255"/>
        <v>1495.757516729537</v>
      </c>
      <c r="BE263" s="41">
        <v>71</v>
      </c>
      <c r="BF263" s="41">
        <v>1</v>
      </c>
      <c r="BH263" s="42">
        <f t="shared" si="327"/>
        <v>3.5395220555896492</v>
      </c>
      <c r="BI263" s="42">
        <f t="shared" si="324"/>
        <v>251.30606594686509</v>
      </c>
      <c r="BJ263" s="42">
        <f t="shared" si="321"/>
        <v>430043.25743300404</v>
      </c>
      <c r="BK263" s="42">
        <f t="shared" si="250"/>
        <v>30.165257141772763</v>
      </c>
      <c r="BL263" s="46">
        <f t="shared" si="325"/>
        <v>1711.2330966333707</v>
      </c>
      <c r="BM263" s="41">
        <v>26</v>
      </c>
      <c r="BN263" s="41">
        <v>1</v>
      </c>
      <c r="BP263" s="42">
        <f t="shared" si="301"/>
        <v>3.9454156479603458E-2</v>
      </c>
      <c r="BQ263" s="42">
        <f t="shared" si="298"/>
        <v>1.02580806846969</v>
      </c>
      <c r="BR263" s="42">
        <f t="shared" si="295"/>
        <v>839.92823717383339</v>
      </c>
      <c r="BS263" s="42">
        <f t="shared" si="322"/>
        <v>14.43357561373284</v>
      </c>
      <c r="BT263" s="46">
        <f t="shared" si="299"/>
        <v>818.79667648437021</v>
      </c>
    </row>
    <row r="264" spans="1:72">
      <c r="A264" s="52">
        <v>10.865</v>
      </c>
      <c r="B264" s="39">
        <f t="shared" ref="B264:B327" si="341">(100%+G264*0.5%)</f>
        <v>2.29</v>
      </c>
      <c r="C264" s="39">
        <f t="shared" si="331"/>
        <v>2.29</v>
      </c>
      <c r="D264" s="39">
        <f t="shared" si="332"/>
        <v>56.977146500000003</v>
      </c>
      <c r="E264" s="40">
        <f t="shared" si="333"/>
        <v>3413090282067817</v>
      </c>
      <c r="F264" s="41">
        <f t="shared" ref="F264:F327" si="342">LOG(E264,2)</f>
        <v>51.600000000000023</v>
      </c>
      <c r="G264" s="41">
        <v>258</v>
      </c>
      <c r="H264" s="48">
        <f t="shared" si="334"/>
        <v>258</v>
      </c>
      <c r="I264" s="41">
        <v>1</v>
      </c>
      <c r="K264" s="42">
        <f t="shared" si="335"/>
        <v>45956489533.19426</v>
      </c>
      <c r="L264" s="42">
        <f t="shared" ref="L264:L308" si="343">H264*K264</f>
        <v>11856774299564.119</v>
      </c>
      <c r="M264" s="42">
        <f t="shared" si="336"/>
        <v>3.4130902820678168E+16</v>
      </c>
      <c r="N264" s="42">
        <f t="shared" ref="N264:N306" si="344">O264/$D264</f>
        <v>50.521999244622222</v>
      </c>
      <c r="O264" s="46">
        <f t="shared" si="337"/>
        <v>2878.59935243373</v>
      </c>
      <c r="P264" s="41">
        <v>244</v>
      </c>
      <c r="Q264" s="41">
        <v>1</v>
      </c>
      <c r="S264" s="42">
        <f t="shared" si="260"/>
        <v>104212950914.0614</v>
      </c>
      <c r="T264" s="42">
        <f t="shared" si="256"/>
        <v>25427960023030.98</v>
      </c>
      <c r="U264" s="42">
        <f t="shared" si="251"/>
        <v>1.1222749538438688E+16</v>
      </c>
      <c r="W264" s="42">
        <f t="shared" ref="W264:W320" si="345">X264/$D264</f>
        <v>7.7461705619359433</v>
      </c>
      <c r="X264" s="46">
        <f t="shared" si="257"/>
        <v>441.35469492141158</v>
      </c>
      <c r="Y264" s="41">
        <v>222</v>
      </c>
      <c r="Z264" s="41">
        <v>1</v>
      </c>
      <c r="AB264" s="42">
        <f t="shared" si="292"/>
        <v>10732887235.003965</v>
      </c>
      <c r="AC264" s="42">
        <f t="shared" si="289"/>
        <v>2382700966170.8804</v>
      </c>
      <c r="AD264" s="42">
        <f t="shared" si="286"/>
        <v>531578356162763</v>
      </c>
      <c r="AE264" s="42">
        <f t="shared" si="252"/>
        <v>3.9155885832816892</v>
      </c>
      <c r="AF264" s="46">
        <f t="shared" si="290"/>
        <v>223.09906434336827</v>
      </c>
      <c r="AG264" s="41">
        <v>194</v>
      </c>
      <c r="AH264" s="41">
        <v>1</v>
      </c>
      <c r="AJ264" s="42">
        <f t="shared" ref="AJ264" si="346">AJ263*AH264</f>
        <v>24689065.239919588</v>
      </c>
      <c r="AK264" s="42">
        <f t="shared" si="305"/>
        <v>4789678656.5444002</v>
      </c>
      <c r="AL264" s="42">
        <f t="shared" si="339"/>
        <v>10959716346131.496</v>
      </c>
      <c r="AM264" s="42">
        <f t="shared" si="288"/>
        <v>40.159864751768595</v>
      </c>
      <c r="AN264" s="46">
        <f t="shared" si="306"/>
        <v>2288.1944973817053</v>
      </c>
      <c r="AO264" s="41">
        <v>164</v>
      </c>
      <c r="AP264" s="41">
        <v>1</v>
      </c>
      <c r="AR264" s="42">
        <f t="shared" si="282"/>
        <v>2079961.2182971896</v>
      </c>
      <c r="AS264" s="42">
        <f t="shared" si="279"/>
        <v>341113639.80073911</v>
      </c>
      <c r="AT264" s="42">
        <f t="shared" si="276"/>
        <v>171245567908.30426</v>
      </c>
      <c r="AU264" s="42">
        <f t="shared" si="340"/>
        <v>8.8108855363612282</v>
      </c>
      <c r="AV264" s="46">
        <f t="shared" si="280"/>
        <v>502.01911599998476</v>
      </c>
      <c r="AW264" s="41">
        <v>117</v>
      </c>
      <c r="AX264" s="41">
        <v>1</v>
      </c>
      <c r="AZ264" s="42">
        <f t="shared" si="259"/>
        <v>1269.0037941393473</v>
      </c>
      <c r="BA264" s="42">
        <f t="shared" si="254"/>
        <v>148473.44391430364</v>
      </c>
      <c r="BB264" s="42">
        <f t="shared" si="249"/>
        <v>253476312.71493876</v>
      </c>
      <c r="BC264" s="42">
        <f t="shared" si="277"/>
        <v>29.963179997321316</v>
      </c>
      <c r="BD264" s="46">
        <f t="shared" si="255"/>
        <v>1707.2164963132464</v>
      </c>
      <c r="BE264" s="41">
        <v>72</v>
      </c>
      <c r="BF264" s="41">
        <v>1</v>
      </c>
      <c r="BH264" s="42">
        <f t="shared" si="327"/>
        <v>3.5395220555896492</v>
      </c>
      <c r="BI264" s="42">
        <f t="shared" si="324"/>
        <v>254.84558800245475</v>
      </c>
      <c r="BJ264" s="42">
        <f t="shared" si="321"/>
        <v>495070.92327136337</v>
      </c>
      <c r="BK264" s="42">
        <f t="shared" si="250"/>
        <v>34.094914466276663</v>
      </c>
      <c r="BL264" s="46">
        <f t="shared" si="325"/>
        <v>1942.630936450015</v>
      </c>
      <c r="BM264" s="41">
        <v>27</v>
      </c>
      <c r="BN264" s="41">
        <v>1</v>
      </c>
      <c r="BP264" s="42">
        <f t="shared" si="301"/>
        <v>3.9454156479603458E-2</v>
      </c>
      <c r="BQ264" s="42">
        <f t="shared" si="298"/>
        <v>1.0652622249492933</v>
      </c>
      <c r="BR264" s="42">
        <f t="shared" si="295"/>
        <v>966.9353970143784</v>
      </c>
      <c r="BS264" s="42">
        <f t="shared" si="322"/>
        <v>15.930897256353292</v>
      </c>
      <c r="BT264" s="46">
        <f t="shared" si="299"/>
        <v>907.69706685168967</v>
      </c>
    </row>
    <row r="265" spans="1:72">
      <c r="A265" s="52">
        <v>10.865</v>
      </c>
      <c r="B265" s="39">
        <f t="shared" si="341"/>
        <v>2.2949999999999999</v>
      </c>
      <c r="C265" s="39">
        <f t="shared" si="331"/>
        <v>2.2949999999999999</v>
      </c>
      <c r="D265" s="39">
        <f t="shared" si="332"/>
        <v>57.226226625000002</v>
      </c>
      <c r="E265" s="40">
        <f t="shared" si="333"/>
        <v>3920611192467668</v>
      </c>
      <c r="F265" s="41">
        <f t="shared" si="342"/>
        <v>51.800000000000026</v>
      </c>
      <c r="G265" s="41">
        <v>259</v>
      </c>
      <c r="H265" s="48">
        <f t="shared" si="334"/>
        <v>259</v>
      </c>
      <c r="I265" s="41">
        <v>1</v>
      </c>
      <c r="K265" s="42">
        <f t="shared" si="335"/>
        <v>45956489533.19426</v>
      </c>
      <c r="L265" s="42">
        <f t="shared" si="343"/>
        <v>11902730789097.313</v>
      </c>
      <c r="M265" s="42">
        <f t="shared" si="336"/>
        <v>3.920611192467668E+16</v>
      </c>
      <c r="N265" s="42">
        <f t="shared" si="344"/>
        <v>57.558842793808431</v>
      </c>
      <c r="O265" s="46">
        <f t="shared" si="337"/>
        <v>3293.8753819912295</v>
      </c>
      <c r="P265" s="41">
        <v>245</v>
      </c>
      <c r="Q265" s="41">
        <v>1</v>
      </c>
      <c r="S265" s="42">
        <f t="shared" si="260"/>
        <v>104212950914.0614</v>
      </c>
      <c r="T265" s="42">
        <f t="shared" si="256"/>
        <v>25532172973945.043</v>
      </c>
      <c r="U265" s="42">
        <f t="shared" si="251"/>
        <v>1.291970143101932E+16</v>
      </c>
      <c r="W265" s="42">
        <f t="shared" si="345"/>
        <v>8.8423884350873969</v>
      </c>
      <c r="X265" s="46">
        <f t="shared" si="257"/>
        <v>506.01652449259052</v>
      </c>
      <c r="Y265" s="41">
        <v>223</v>
      </c>
      <c r="Z265" s="41">
        <v>1</v>
      </c>
      <c r="AB265" s="42">
        <f t="shared" si="292"/>
        <v>10732887235.003965</v>
      </c>
      <c r="AC265" s="42">
        <f t="shared" si="289"/>
        <v>2393433853405.8843</v>
      </c>
      <c r="AD265" s="42">
        <f t="shared" si="286"/>
        <v>611956421667626.75</v>
      </c>
      <c r="AE265" s="42">
        <f t="shared" si="252"/>
        <v>4.4679052707848141</v>
      </c>
      <c r="AF265" s="46">
        <f t="shared" si="290"/>
        <v>255.6813595649638</v>
      </c>
      <c r="AG265" s="41">
        <v>195</v>
      </c>
      <c r="AH265" s="41">
        <v>1</v>
      </c>
      <c r="AJ265" s="42">
        <f t="shared" ref="AJ265" si="347">AJ264*AH265</f>
        <v>24689065.239919588</v>
      </c>
      <c r="AK265" s="42">
        <f t="shared" si="305"/>
        <v>4814367721.7843199</v>
      </c>
      <c r="AL265" s="42">
        <f t="shared" si="339"/>
        <v>12616895928729.766</v>
      </c>
      <c r="AM265" s="42">
        <f t="shared" si="288"/>
        <v>45.795009317141002</v>
      </c>
      <c r="AN265" s="46">
        <f t="shared" si="306"/>
        <v>2620.6755814766975</v>
      </c>
      <c r="AO265" s="41">
        <v>165</v>
      </c>
      <c r="AP265" s="41">
        <v>1</v>
      </c>
      <c r="AR265" s="42">
        <f t="shared" si="282"/>
        <v>2079961.2182971896</v>
      </c>
      <c r="AS265" s="42">
        <f t="shared" si="279"/>
        <v>343193601.01903629</v>
      </c>
      <c r="AT265" s="42">
        <f t="shared" si="276"/>
        <v>197138998886.40213</v>
      </c>
      <c r="AU265" s="42">
        <f t="shared" si="340"/>
        <v>10.037793446824148</v>
      </c>
      <c r="AV265" s="46">
        <f t="shared" si="280"/>
        <v>574.42504260289866</v>
      </c>
      <c r="AW265" s="41">
        <v>118</v>
      </c>
      <c r="AX265" s="41">
        <v>1</v>
      </c>
      <c r="AZ265" s="42">
        <f t="shared" si="259"/>
        <v>1269.0037941393473</v>
      </c>
      <c r="BA265" s="42">
        <f t="shared" si="254"/>
        <v>149742.44770844298</v>
      </c>
      <c r="BB265" s="42">
        <f t="shared" si="249"/>
        <v>291803561.05214226</v>
      </c>
      <c r="BC265" s="42">
        <f t="shared" si="277"/>
        <v>34.0526213499571</v>
      </c>
      <c r="BD265" s="46">
        <f t="shared" si="255"/>
        <v>1948.7030265479586</v>
      </c>
      <c r="BE265" s="41">
        <v>73</v>
      </c>
      <c r="BF265" s="41">
        <v>1</v>
      </c>
      <c r="BH265" s="42">
        <f t="shared" si="327"/>
        <v>3.5395220555896492</v>
      </c>
      <c r="BI265" s="42">
        <f t="shared" si="324"/>
        <v>258.3851100580444</v>
      </c>
      <c r="BJ265" s="42">
        <f t="shared" si="321"/>
        <v>569928.83017996384</v>
      </c>
      <c r="BK265" s="42">
        <f t="shared" si="250"/>
        <v>38.544110985375006</v>
      </c>
      <c r="BL265" s="46">
        <f t="shared" si="325"/>
        <v>2205.7340303082224</v>
      </c>
      <c r="BM265" s="41">
        <v>28</v>
      </c>
      <c r="BN265" s="41">
        <v>1</v>
      </c>
      <c r="BP265" s="42">
        <f t="shared" si="301"/>
        <v>3.9454156479603458E-2</v>
      </c>
      <c r="BQ265" s="42">
        <f t="shared" si="298"/>
        <v>1.1047163814288967</v>
      </c>
      <c r="BR265" s="42">
        <f t="shared" si="295"/>
        <v>1113.1422464452385</v>
      </c>
      <c r="BS265" s="42">
        <f t="shared" si="322"/>
        <v>17.607786399529232</v>
      </c>
      <c r="BT265" s="46">
        <f t="shared" si="299"/>
        <v>1007.6271748640527</v>
      </c>
    </row>
    <row r="266" spans="1:72">
      <c r="A266" s="52">
        <v>10.865</v>
      </c>
      <c r="B266" s="39">
        <f t="shared" si="341"/>
        <v>2.2999999999999998</v>
      </c>
      <c r="C266" s="39">
        <f t="shared" si="331"/>
        <v>2.2999999999999998</v>
      </c>
      <c r="D266" s="39">
        <f t="shared" si="332"/>
        <v>57.475849999999994</v>
      </c>
      <c r="E266" s="40">
        <f t="shared" si="333"/>
        <v>4503599627370574</v>
      </c>
      <c r="F266" s="41">
        <f t="shared" si="342"/>
        <v>52.000000000000028</v>
      </c>
      <c r="G266" s="49">
        <v>260</v>
      </c>
      <c r="H266" s="48">
        <f t="shared" si="334"/>
        <v>260</v>
      </c>
      <c r="I266" s="41">
        <v>8</v>
      </c>
      <c r="K266" s="42">
        <f t="shared" si="335"/>
        <v>367651916265.55408</v>
      </c>
      <c r="L266" s="42">
        <f t="shared" si="343"/>
        <v>95589498229044.062</v>
      </c>
      <c r="M266" s="42">
        <f t="shared" si="336"/>
        <v>4.5035996273705744E+16</v>
      </c>
      <c r="N266" s="42">
        <f t="shared" si="344"/>
        <v>8.1971746805093435</v>
      </c>
      <c r="O266" s="46">
        <f t="shared" si="337"/>
        <v>471.13958236075285</v>
      </c>
      <c r="P266" s="41">
        <v>246</v>
      </c>
      <c r="Q266" s="41">
        <v>1</v>
      </c>
      <c r="S266" s="42">
        <f t="shared" si="260"/>
        <v>104212950914.0614</v>
      </c>
      <c r="T266" s="42">
        <f t="shared" si="256"/>
        <v>25636385924859.105</v>
      </c>
      <c r="U266" s="42">
        <f t="shared" si="251"/>
        <v>1.487317276513677E+16</v>
      </c>
      <c r="W266" s="42">
        <f t="shared" si="345"/>
        <v>10.093956277979039</v>
      </c>
      <c r="X266" s="46">
        <f t="shared" si="257"/>
        <v>580.15871693968154</v>
      </c>
      <c r="Y266" s="41">
        <v>224</v>
      </c>
      <c r="Z266" s="41">
        <v>1</v>
      </c>
      <c r="AB266" s="42">
        <f t="shared" si="292"/>
        <v>10732887235.003965</v>
      </c>
      <c r="AC266" s="42">
        <f t="shared" si="289"/>
        <v>2404166740640.8882</v>
      </c>
      <c r="AD266" s="42">
        <f t="shared" si="286"/>
        <v>704484823646532.5</v>
      </c>
      <c r="AE266" s="42">
        <f t="shared" si="252"/>
        <v>5.0982561789907956</v>
      </c>
      <c r="AF266" s="46">
        <f t="shared" si="290"/>
        <v>293.02660740524811</v>
      </c>
      <c r="AG266" s="41">
        <v>196</v>
      </c>
      <c r="AH266" s="41">
        <v>1</v>
      </c>
      <c r="AJ266" s="42">
        <f t="shared" ref="AJ266" si="348">AJ265*AH266</f>
        <v>24689065.239919588</v>
      </c>
      <c r="AK266" s="42">
        <f t="shared" si="305"/>
        <v>4839056787.0242395</v>
      </c>
      <c r="AL266" s="42">
        <f t="shared" si="339"/>
        <v>14524582778453.832</v>
      </c>
      <c r="AM266" s="42">
        <f t="shared" si="288"/>
        <v>52.222486308730602</v>
      </c>
      <c r="AN266" s="46">
        <f t="shared" si="306"/>
        <v>3001.5317897076534</v>
      </c>
      <c r="AO266" s="41">
        <v>166</v>
      </c>
      <c r="AP266" s="41">
        <v>1</v>
      </c>
      <c r="AR266" s="42">
        <f t="shared" si="282"/>
        <v>2079961.2182971896</v>
      </c>
      <c r="AS266" s="42">
        <f t="shared" si="279"/>
        <v>345273562.23733348</v>
      </c>
      <c r="AT266" s="42">
        <f t="shared" si="276"/>
        <v>226946605913.34064</v>
      </c>
      <c r="AU266" s="42">
        <f t="shared" si="340"/>
        <v>11.436021518797039</v>
      </c>
      <c r="AV266" s="46">
        <f t="shared" si="280"/>
        <v>657.29505741115076</v>
      </c>
      <c r="AW266" s="41">
        <v>119</v>
      </c>
      <c r="AX266" s="41">
        <v>1</v>
      </c>
      <c r="AZ266" s="42">
        <f t="shared" si="259"/>
        <v>1269.0037941393473</v>
      </c>
      <c r="BA266" s="42">
        <f t="shared" si="254"/>
        <v>151011.45150258232</v>
      </c>
      <c r="BB266" s="42">
        <f t="shared" si="249"/>
        <v>335924541.30483991</v>
      </c>
      <c r="BC266" s="42">
        <f t="shared" si="277"/>
        <v>38.703162033513067</v>
      </c>
      <c r="BD266" s="46">
        <f t="shared" si="255"/>
        <v>2224.4971355638918</v>
      </c>
      <c r="BE266" s="41">
        <v>74</v>
      </c>
      <c r="BF266" s="41">
        <v>1</v>
      </c>
      <c r="BH266" s="42">
        <f t="shared" si="327"/>
        <v>3.5395220555896492</v>
      </c>
      <c r="BI266" s="42">
        <f t="shared" si="324"/>
        <v>261.92463211363406</v>
      </c>
      <c r="BJ266" s="42">
        <f t="shared" si="321"/>
        <v>656102.61973601335</v>
      </c>
      <c r="BK266" s="42">
        <f t="shared" si="250"/>
        <v>43.58228802887546</v>
      </c>
      <c r="BL266" s="46">
        <f t="shared" si="325"/>
        <v>2504.9290494044412</v>
      </c>
      <c r="BM266" s="41">
        <v>29</v>
      </c>
      <c r="BN266" s="41">
        <v>1</v>
      </c>
      <c r="BP266" s="42">
        <f t="shared" si="301"/>
        <v>3.9454156479603458E-2</v>
      </c>
      <c r="BQ266" s="42">
        <f t="shared" si="298"/>
        <v>1.1441705379085003</v>
      </c>
      <c r="BR266" s="42">
        <f t="shared" si="295"/>
        <v>1281.4504291718972</v>
      </c>
      <c r="BS266" s="42">
        <f t="shared" si="322"/>
        <v>19.486132332782752</v>
      </c>
      <c r="BT266" s="46">
        <f t="shared" si="299"/>
        <v>1119.9820190391715</v>
      </c>
    </row>
    <row r="267" spans="1:72">
      <c r="A267" s="52">
        <v>10.865</v>
      </c>
      <c r="B267" s="39">
        <f t="shared" si="341"/>
        <v>2.3049999999999997</v>
      </c>
      <c r="C267" s="39">
        <f t="shared" si="331"/>
        <v>2.3049999999999997</v>
      </c>
      <c r="D267" s="39">
        <f t="shared" si="332"/>
        <v>57.726016624999986</v>
      </c>
      <c r="E267" s="40">
        <f t="shared" si="333"/>
        <v>5173277483525838</v>
      </c>
      <c r="F267" s="41">
        <f t="shared" si="342"/>
        <v>52.200000000000031</v>
      </c>
      <c r="G267" s="41">
        <v>261</v>
      </c>
      <c r="H267" s="48">
        <f t="shared" si="334"/>
        <v>261</v>
      </c>
      <c r="I267" s="41">
        <v>1</v>
      </c>
      <c r="K267" s="42">
        <f t="shared" si="335"/>
        <v>367651916265.55408</v>
      </c>
      <c r="L267" s="42">
        <f t="shared" si="343"/>
        <v>95957150145309.609</v>
      </c>
      <c r="M267" s="42">
        <f t="shared" si="336"/>
        <v>5.1732774835258384E+16</v>
      </c>
      <c r="N267" s="42">
        <f t="shared" si="344"/>
        <v>9.339354107894815</v>
      </c>
      <c r="O267" s="46">
        <f t="shared" si="337"/>
        <v>539.12371049909802</v>
      </c>
      <c r="P267" s="41">
        <v>247</v>
      </c>
      <c r="Q267" s="41">
        <v>1</v>
      </c>
      <c r="S267" s="42">
        <f t="shared" si="260"/>
        <v>104212950914.0614</v>
      </c>
      <c r="T267" s="42">
        <f t="shared" si="256"/>
        <v>25740598875773.168</v>
      </c>
      <c r="U267" s="42">
        <f t="shared" si="251"/>
        <v>1.7121929934744752E+16</v>
      </c>
      <c r="W267" s="42">
        <f t="shared" si="345"/>
        <v>11.522918190373028</v>
      </c>
      <c r="X267" s="46">
        <f t="shared" si="257"/>
        <v>665.17216702598819</v>
      </c>
      <c r="Y267" s="41">
        <v>225</v>
      </c>
      <c r="Z267" s="41">
        <v>1</v>
      </c>
      <c r="AB267" s="42">
        <f t="shared" si="292"/>
        <v>10732887235.003965</v>
      </c>
      <c r="AC267" s="42">
        <f t="shared" si="289"/>
        <v>2414899627875.8921</v>
      </c>
      <c r="AD267" s="42">
        <f t="shared" si="286"/>
        <v>810999776647590</v>
      </c>
      <c r="AE267" s="42">
        <f t="shared" si="252"/>
        <v>5.8176830890715534</v>
      </c>
      <c r="AF267" s="46">
        <f t="shared" si="290"/>
        <v>335.83167071872577</v>
      </c>
      <c r="AG267" s="41">
        <v>197</v>
      </c>
      <c r="AH267" s="41">
        <v>1</v>
      </c>
      <c r="AJ267" s="42">
        <f t="shared" ref="AJ267" si="349">AJ266*AH267</f>
        <v>24689065.239919588</v>
      </c>
      <c r="AK267" s="42">
        <f t="shared" si="305"/>
        <v>4863745852.2641592</v>
      </c>
      <c r="AL267" s="42">
        <f t="shared" si="339"/>
        <v>16720634701899.109</v>
      </c>
      <c r="AM267" s="42">
        <f t="shared" si="288"/>
        <v>59.553912064493794</v>
      </c>
      <c r="AN267" s="46">
        <f t="shared" si="306"/>
        <v>3437.8101179187561</v>
      </c>
      <c r="AO267" s="41">
        <v>167</v>
      </c>
      <c r="AP267" s="41">
        <v>1</v>
      </c>
      <c r="AR267" s="42">
        <f t="shared" si="282"/>
        <v>2079961.2182971896</v>
      </c>
      <c r="AS267" s="42">
        <f t="shared" si="279"/>
        <v>347353523.45563066</v>
      </c>
      <c r="AT267" s="42">
        <f t="shared" si="276"/>
        <v>261259917217.1731</v>
      </c>
      <c r="AU267" s="42">
        <f t="shared" si="340"/>
        <v>13.029552082313952</v>
      </c>
      <c r="AV267" s="46">
        <f t="shared" si="280"/>
        <v>752.14414011995837</v>
      </c>
      <c r="AW267" s="49">
        <v>120</v>
      </c>
      <c r="AX267" s="41">
        <v>8</v>
      </c>
      <c r="AZ267" s="42">
        <f t="shared" si="259"/>
        <v>10152.030353114778</v>
      </c>
      <c r="BA267" s="42">
        <f t="shared" si="254"/>
        <v>1218243.6423737735</v>
      </c>
      <c r="BB267" s="42">
        <f t="shared" si="249"/>
        <v>386714828.80000311</v>
      </c>
      <c r="BC267" s="42">
        <f t="shared" si="277"/>
        <v>5.4990172488103939</v>
      </c>
      <c r="BD267" s="46">
        <f t="shared" si="255"/>
        <v>317.43636112599046</v>
      </c>
      <c r="BE267" s="41">
        <v>75</v>
      </c>
      <c r="BF267" s="41">
        <v>1</v>
      </c>
      <c r="BH267" s="42">
        <f t="shared" si="327"/>
        <v>3.5395220555896492</v>
      </c>
      <c r="BI267" s="42">
        <f t="shared" si="324"/>
        <v>265.46415416922366</v>
      </c>
      <c r="BJ267" s="42">
        <f t="shared" si="321"/>
        <v>755302.40000000375</v>
      </c>
      <c r="BK267" s="42">
        <f t="shared" si="250"/>
        <v>49.288248831208179</v>
      </c>
      <c r="BL267" s="46">
        <f t="shared" si="325"/>
        <v>2845.2142714474594</v>
      </c>
      <c r="BM267" s="49">
        <v>30</v>
      </c>
      <c r="BN267" s="41">
        <v>1</v>
      </c>
      <c r="BP267" s="42">
        <f t="shared" si="301"/>
        <v>3.9454156479603458E-2</v>
      </c>
      <c r="BQ267" s="42">
        <f t="shared" si="298"/>
        <v>1.1836246943881037</v>
      </c>
      <c r="BR267" s="42">
        <f t="shared" si="295"/>
        <v>1475.2000000000028</v>
      </c>
      <c r="BS267" s="42">
        <f t="shared" si="322"/>
        <v>21.590629067245168</v>
      </c>
      <c r="BT267" s="46">
        <f t="shared" si="299"/>
        <v>1246.3410124800025</v>
      </c>
    </row>
    <row r="268" spans="1:72">
      <c r="A268" s="52">
        <v>10.865</v>
      </c>
      <c r="B268" s="39">
        <f t="shared" si="341"/>
        <v>2.31</v>
      </c>
      <c r="C268" s="39">
        <f t="shared" si="331"/>
        <v>2.31</v>
      </c>
      <c r="D268" s="39">
        <f t="shared" si="332"/>
        <v>57.976726500000005</v>
      </c>
      <c r="E268" s="40">
        <f t="shared" si="333"/>
        <v>5942535335269331</v>
      </c>
      <c r="F268" s="41">
        <f t="shared" si="342"/>
        <v>52.400000000000027</v>
      </c>
      <c r="G268" s="41">
        <v>262</v>
      </c>
      <c r="H268" s="48">
        <f t="shared" si="334"/>
        <v>262</v>
      </c>
      <c r="I268" s="41">
        <v>1</v>
      </c>
      <c r="K268" s="42">
        <f t="shared" si="335"/>
        <v>367651916265.55408</v>
      </c>
      <c r="L268" s="42">
        <f t="shared" si="343"/>
        <v>96324802061575.172</v>
      </c>
      <c r="M268" s="42">
        <f t="shared" si="336"/>
        <v>5.9425353352693312E+16</v>
      </c>
      <c r="N268" s="42">
        <f t="shared" si="344"/>
        <v>10.640939086440657</v>
      </c>
      <c r="O268" s="46">
        <f t="shared" si="337"/>
        <v>616.92681511772992</v>
      </c>
      <c r="P268" s="41">
        <v>248</v>
      </c>
      <c r="Q268" s="41">
        <v>1</v>
      </c>
      <c r="S268" s="42">
        <f t="shared" si="260"/>
        <v>104212950914.0614</v>
      </c>
      <c r="T268" s="42">
        <f t="shared" si="256"/>
        <v>25844811826687.227</v>
      </c>
      <c r="U268" s="42">
        <f t="shared" si="251"/>
        <v>1.9710596378941632E+16</v>
      </c>
      <c r="W268" s="42">
        <f t="shared" si="345"/>
        <v>13.154450163050994</v>
      </c>
      <c r="X268" s="46">
        <f t="shared" si="257"/>
        <v>762.65195936108796</v>
      </c>
      <c r="Y268" s="41">
        <v>226</v>
      </c>
      <c r="Z268" s="41">
        <v>1</v>
      </c>
      <c r="AB268" s="42">
        <f t="shared" si="292"/>
        <v>10732887235.003965</v>
      </c>
      <c r="AC268" s="42">
        <f t="shared" si="289"/>
        <v>2425632515110.896</v>
      </c>
      <c r="AD268" s="42">
        <f t="shared" si="286"/>
        <v>933614920855051.62</v>
      </c>
      <c r="AE268" s="42">
        <f t="shared" si="252"/>
        <v>6.6387923953651189</v>
      </c>
      <c r="AF268" s="46">
        <f t="shared" si="290"/>
        <v>384.89545099636342</v>
      </c>
      <c r="AG268" s="41">
        <v>198</v>
      </c>
      <c r="AH268" s="41">
        <v>1</v>
      </c>
      <c r="AJ268" s="42">
        <f t="shared" ref="AJ268" si="350">AJ267*AH268</f>
        <v>24689065.239919588</v>
      </c>
      <c r="AK268" s="42">
        <f t="shared" si="305"/>
        <v>4888434917.5040789</v>
      </c>
      <c r="AL268" s="42">
        <f t="shared" si="339"/>
        <v>19248629276310.125</v>
      </c>
      <c r="AM268" s="42">
        <f t="shared" si="288"/>
        <v>67.916653765169684</v>
      </c>
      <c r="AN268" s="46">
        <f t="shared" si="306"/>
        <v>3937.5852601384386</v>
      </c>
      <c r="AO268" s="41">
        <v>168</v>
      </c>
      <c r="AP268" s="41">
        <v>1</v>
      </c>
      <c r="AR268" s="42">
        <f t="shared" si="282"/>
        <v>2079961.2182971896</v>
      </c>
      <c r="AS268" s="42">
        <f t="shared" si="279"/>
        <v>349433484.67392784</v>
      </c>
      <c r="AT268" s="42">
        <f t="shared" si="276"/>
        <v>300759832442.34509</v>
      </c>
      <c r="AU268" s="42">
        <f t="shared" si="340"/>
        <v>14.845732284692696</v>
      </c>
      <c r="AV268" s="46">
        <f t="shared" si="280"/>
        <v>860.7069603618487</v>
      </c>
      <c r="AW268" s="41">
        <v>121</v>
      </c>
      <c r="AX268" s="41">
        <v>1</v>
      </c>
      <c r="AZ268" s="42">
        <f t="shared" si="259"/>
        <v>10152.030353114778</v>
      </c>
      <c r="BA268" s="42">
        <f t="shared" si="254"/>
        <v>1228395.6727268882</v>
      </c>
      <c r="BB268" s="42">
        <f t="shared" si="249"/>
        <v>445182285.7165553</v>
      </c>
      <c r="BC268" s="42">
        <f t="shared" si="277"/>
        <v>6.2509482950732354</v>
      </c>
      <c r="BD268" s="46">
        <f t="shared" si="255"/>
        <v>362.40951966910228</v>
      </c>
      <c r="BE268" s="41">
        <v>76</v>
      </c>
      <c r="BF268" s="41">
        <v>1</v>
      </c>
      <c r="BH268" s="42">
        <f t="shared" si="327"/>
        <v>3.5395220555896492</v>
      </c>
      <c r="BI268" s="42">
        <f t="shared" si="324"/>
        <v>269.00367622481332</v>
      </c>
      <c r="BJ268" s="42">
        <f t="shared" si="321"/>
        <v>869496.65179014415</v>
      </c>
      <c r="BK268" s="42">
        <f t="shared" si="250"/>
        <v>55.751429624008964</v>
      </c>
      <c r="BL268" s="46">
        <f t="shared" si="325"/>
        <v>3232.2853872951659</v>
      </c>
      <c r="BM268" s="41">
        <v>31</v>
      </c>
      <c r="BN268" s="41">
        <v>1</v>
      </c>
      <c r="BP268" s="42">
        <f t="shared" si="301"/>
        <v>3.9454156479603458E-2</v>
      </c>
      <c r="BQ268" s="42">
        <f t="shared" si="298"/>
        <v>1.2230788508677073</v>
      </c>
      <c r="BR268" s="42">
        <f t="shared" si="295"/>
        <v>1698.2356480276201</v>
      </c>
      <c r="BS268" s="42">
        <f t="shared" si="322"/>
        <v>23.949133562683102</v>
      </c>
      <c r="BT268" s="46">
        <f t="shared" si="299"/>
        <v>1388.4923664756489</v>
      </c>
    </row>
    <row r="269" spans="1:72">
      <c r="A269" s="52">
        <v>10.865</v>
      </c>
      <c r="B269" s="39">
        <f t="shared" si="341"/>
        <v>2.3149999999999999</v>
      </c>
      <c r="C269" s="39">
        <f t="shared" si="331"/>
        <v>2.3149999999999999</v>
      </c>
      <c r="D269" s="39">
        <f t="shared" si="332"/>
        <v>58.227979624999996</v>
      </c>
      <c r="E269" s="40">
        <f t="shared" si="333"/>
        <v>6826180564135636</v>
      </c>
      <c r="F269" s="41">
        <f t="shared" si="342"/>
        <v>52.60000000000003</v>
      </c>
      <c r="G269" s="41">
        <v>263</v>
      </c>
      <c r="H269" s="48">
        <f t="shared" si="334"/>
        <v>263</v>
      </c>
      <c r="I269" s="41">
        <v>1</v>
      </c>
      <c r="K269" s="42">
        <f t="shared" si="335"/>
        <v>367651916265.55408</v>
      </c>
      <c r="L269" s="42">
        <f t="shared" si="343"/>
        <v>96692453977840.719</v>
      </c>
      <c r="M269" s="42">
        <f t="shared" si="336"/>
        <v>6.826180564135636E+16</v>
      </c>
      <c r="N269" s="42">
        <f t="shared" si="344"/>
        <v>12.124210504940013</v>
      </c>
      <c r="O269" s="46">
        <f t="shared" si="337"/>
        <v>705.96828225085801</v>
      </c>
      <c r="P269" s="41">
        <v>249</v>
      </c>
      <c r="Q269" s="41">
        <v>1</v>
      </c>
      <c r="S269" s="42">
        <f t="shared" si="260"/>
        <v>104212950914.0614</v>
      </c>
      <c r="T269" s="42">
        <f t="shared" si="256"/>
        <v>25949024777601.289</v>
      </c>
      <c r="U269" s="42">
        <f t="shared" si="251"/>
        <v>2.269053727640662E+16</v>
      </c>
      <c r="W269" s="42">
        <f t="shared" si="345"/>
        <v>15.017305552880483</v>
      </c>
      <c r="X269" s="46">
        <f t="shared" si="257"/>
        <v>874.42736175552409</v>
      </c>
      <c r="Y269" s="41">
        <v>227</v>
      </c>
      <c r="Z269" s="41">
        <v>1</v>
      </c>
      <c r="AB269" s="42">
        <f t="shared" si="292"/>
        <v>10732887235.003965</v>
      </c>
      <c r="AC269" s="42">
        <f t="shared" si="289"/>
        <v>2436365402345.8999</v>
      </c>
      <c r="AD269" s="42">
        <f t="shared" si="286"/>
        <v>1074763226652224.4</v>
      </c>
      <c r="AE269" s="42">
        <f t="shared" si="252"/>
        <v>7.5759771038096559</v>
      </c>
      <c r="AF269" s="46">
        <f t="shared" si="290"/>
        <v>441.13384044009513</v>
      </c>
      <c r="AG269" s="41">
        <v>199</v>
      </c>
      <c r="AH269" s="41">
        <v>1</v>
      </c>
      <c r="AJ269" s="42">
        <f t="shared" ref="AJ269" si="351">AJ268*AH269</f>
        <v>24689065.239919588</v>
      </c>
      <c r="AK269" s="42">
        <f t="shared" si="305"/>
        <v>4913123982.7439976</v>
      </c>
      <c r="AL269" s="42">
        <f t="shared" si="339"/>
        <v>22158727808990.758</v>
      </c>
      <c r="AM269" s="42">
        <f t="shared" si="288"/>
        <v>77.456055719724858</v>
      </c>
      <c r="AN269" s="46">
        <f t="shared" si="306"/>
        <v>4510.1096342810033</v>
      </c>
      <c r="AO269" s="41">
        <v>169</v>
      </c>
      <c r="AP269" s="41">
        <v>1</v>
      </c>
      <c r="AR269" s="42">
        <f t="shared" si="282"/>
        <v>2079961.2182971896</v>
      </c>
      <c r="AS269" s="42">
        <f t="shared" si="279"/>
        <v>351513445.89222503</v>
      </c>
      <c r="AT269" s="42">
        <f t="shared" si="276"/>
        <v>346230122015.47992</v>
      </c>
      <c r="AU269" s="42">
        <f t="shared" si="340"/>
        <v>16.915747170042682</v>
      </c>
      <c r="AV269" s="46">
        <f t="shared" si="280"/>
        <v>984.96978155889667</v>
      </c>
      <c r="AW269" s="41">
        <v>122</v>
      </c>
      <c r="AX269" s="41">
        <v>1</v>
      </c>
      <c r="AZ269" s="42">
        <f t="shared" si="259"/>
        <v>10152.030353114778</v>
      </c>
      <c r="BA269" s="42">
        <f t="shared" si="254"/>
        <v>1238547.7030800029</v>
      </c>
      <c r="BB269" s="42">
        <f t="shared" si="249"/>
        <v>512487042.73806411</v>
      </c>
      <c r="BC269" s="42">
        <f t="shared" si="277"/>
        <v>7.1062164223721851</v>
      </c>
      <c r="BD269" s="46">
        <f t="shared" si="255"/>
        <v>413.78062505272794</v>
      </c>
      <c r="BE269" s="41">
        <v>77</v>
      </c>
      <c r="BF269" s="41">
        <v>1</v>
      </c>
      <c r="BH269" s="42">
        <f t="shared" si="327"/>
        <v>3.5395220555896492</v>
      </c>
      <c r="BI269" s="42">
        <f t="shared" si="324"/>
        <v>272.54319828040298</v>
      </c>
      <c r="BJ269" s="42">
        <f t="shared" si="321"/>
        <v>1000951.2553477787</v>
      </c>
      <c r="BK269" s="42">
        <f t="shared" si="250"/>
        <v>63.073344334797895</v>
      </c>
      <c r="BL269" s="46">
        <f t="shared" si="325"/>
        <v>3672.6334088072208</v>
      </c>
      <c r="BM269" s="41">
        <v>32</v>
      </c>
      <c r="BN269" s="41">
        <v>1</v>
      </c>
      <c r="BP269" s="42">
        <f t="shared" si="301"/>
        <v>3.9454156479603458E-2</v>
      </c>
      <c r="BQ269" s="42">
        <f t="shared" si="298"/>
        <v>1.2625330073473107</v>
      </c>
      <c r="BR269" s="42">
        <f t="shared" si="295"/>
        <v>1954.9829206011243</v>
      </c>
      <c r="BS269" s="42">
        <f t="shared" si="322"/>
        <v>26.593071742989331</v>
      </c>
      <c r="BT269" s="46">
        <f t="shared" si="299"/>
        <v>1548.4608396169458</v>
      </c>
    </row>
    <row r="270" spans="1:72">
      <c r="A270" s="52">
        <v>10.865</v>
      </c>
      <c r="B270" s="39">
        <f t="shared" si="341"/>
        <v>2.3200000000000003</v>
      </c>
      <c r="C270" s="39">
        <f t="shared" si="331"/>
        <v>2.3200000000000003</v>
      </c>
      <c r="D270" s="39">
        <f t="shared" si="332"/>
        <v>58.479776000000015</v>
      </c>
      <c r="E270" s="40">
        <f t="shared" si="333"/>
        <v>7841222384935338</v>
      </c>
      <c r="F270" s="41">
        <f t="shared" si="342"/>
        <v>52.800000000000026</v>
      </c>
      <c r="G270" s="41">
        <v>264</v>
      </c>
      <c r="H270" s="48">
        <f t="shared" si="334"/>
        <v>264</v>
      </c>
      <c r="I270" s="41">
        <v>1</v>
      </c>
      <c r="K270" s="42">
        <f t="shared" si="335"/>
        <v>367651916265.55408</v>
      </c>
      <c r="L270" s="42">
        <f t="shared" si="343"/>
        <v>97060105894106.281</v>
      </c>
      <c r="M270" s="42">
        <f t="shared" si="336"/>
        <v>7.8412223849353376E+16</v>
      </c>
      <c r="N270" s="42">
        <f t="shared" si="344"/>
        <v>13.81456804205451</v>
      </c>
      <c r="O270" s="46">
        <f t="shared" si="337"/>
        <v>807.87284463610661</v>
      </c>
      <c r="P270" s="49">
        <v>250</v>
      </c>
      <c r="Q270" s="41">
        <v>1</v>
      </c>
      <c r="S270" s="42">
        <f t="shared" si="260"/>
        <v>104212950914.0614</v>
      </c>
      <c r="T270" s="42">
        <f t="shared" si="256"/>
        <v>26053237728515.352</v>
      </c>
      <c r="U270" s="42">
        <f t="shared" si="251"/>
        <v>2.6120877838749312E+16</v>
      </c>
      <c r="W270" s="42">
        <f t="shared" si="345"/>
        <v>17.144323990823338</v>
      </c>
      <c r="X270" s="46">
        <f t="shared" si="257"/>
        <v>1002.596226654775</v>
      </c>
      <c r="Y270" s="41">
        <v>228</v>
      </c>
      <c r="Z270" s="41">
        <v>1</v>
      </c>
      <c r="AB270" s="42">
        <f t="shared" si="292"/>
        <v>10732887235.003965</v>
      </c>
      <c r="AC270" s="42">
        <f t="shared" si="289"/>
        <v>2447098289580.9043</v>
      </c>
      <c r="AD270" s="42">
        <f t="shared" si="286"/>
        <v>1237245227249581</v>
      </c>
      <c r="AE270" s="42">
        <f t="shared" si="252"/>
        <v>8.6456703683023512</v>
      </c>
      <c r="AF270" s="46">
        <f t="shared" si="290"/>
        <v>505.59686650815911</v>
      </c>
      <c r="AG270" s="49">
        <v>200</v>
      </c>
      <c r="AH270" s="41">
        <v>20</v>
      </c>
      <c r="AJ270" s="42">
        <f t="shared" ref="AJ270" si="352">AJ269*AH270</f>
        <v>493781304.79839176</v>
      </c>
      <c r="AK270" s="42">
        <f t="shared" si="305"/>
        <v>98756260959.678345</v>
      </c>
      <c r="AL270" s="42">
        <f t="shared" si="339"/>
        <v>25508669764403.539</v>
      </c>
      <c r="AM270" s="42">
        <f t="shared" si="288"/>
        <v>4.4168990397960179</v>
      </c>
      <c r="AN270" s="46">
        <f t="shared" si="306"/>
        <v>258.2992664618863</v>
      </c>
      <c r="AO270" s="49">
        <v>170</v>
      </c>
      <c r="AP270" s="41">
        <v>1</v>
      </c>
      <c r="AR270" s="42">
        <f t="shared" si="282"/>
        <v>2079961.2182971896</v>
      </c>
      <c r="AS270" s="42">
        <f t="shared" si="279"/>
        <v>353593407.11052221</v>
      </c>
      <c r="AT270" s="42">
        <f t="shared" si="276"/>
        <v>398572965068.8045</v>
      </c>
      <c r="AU270" s="42">
        <f t="shared" si="340"/>
        <v>19.275159398966206</v>
      </c>
      <c r="AV270" s="46">
        <f t="shared" si="280"/>
        <v>1127.2070040158387</v>
      </c>
      <c r="AW270" s="41">
        <v>123</v>
      </c>
      <c r="AX270" s="41">
        <v>1</v>
      </c>
      <c r="AZ270" s="42">
        <f t="shared" si="259"/>
        <v>10152.030353114778</v>
      </c>
      <c r="BA270" s="42">
        <f t="shared" si="254"/>
        <v>1248699.7334331176</v>
      </c>
      <c r="BB270" s="42">
        <f t="shared" si="249"/>
        <v>589964498.16206574</v>
      </c>
      <c r="BC270" s="42">
        <f t="shared" si="277"/>
        <v>8.0790846542804591</v>
      </c>
      <c r="BD270" s="46">
        <f t="shared" si="255"/>
        <v>472.46306086735876</v>
      </c>
      <c r="BE270" s="41">
        <v>78</v>
      </c>
      <c r="BF270" s="41">
        <v>1</v>
      </c>
      <c r="BH270" s="42">
        <f t="shared" si="327"/>
        <v>3.5395220555896492</v>
      </c>
      <c r="BI270" s="42">
        <f t="shared" si="324"/>
        <v>276.08272033599263</v>
      </c>
      <c r="BJ270" s="42">
        <f t="shared" si="321"/>
        <v>1152274.4104727809</v>
      </c>
      <c r="BK270" s="42">
        <f t="shared" si="250"/>
        <v>71.369226723417341</v>
      </c>
      <c r="BL270" s="46">
        <f t="shared" si="325"/>
        <v>4173.6563920786612</v>
      </c>
      <c r="BM270" s="41">
        <v>33</v>
      </c>
      <c r="BN270" s="41">
        <v>1</v>
      </c>
      <c r="BP270" s="42">
        <f t="shared" si="301"/>
        <v>3.9454156479603458E-2</v>
      </c>
      <c r="BQ270" s="42">
        <f t="shared" si="298"/>
        <v>1.301987163826914</v>
      </c>
      <c r="BR270" s="42">
        <f t="shared" si="295"/>
        <v>2250.5359579546443</v>
      </c>
      <c r="BS270" s="42">
        <f t="shared" si="322"/>
        <v>29.557898485730114</v>
      </c>
      <c r="BT270" s="46">
        <f t="shared" si="299"/>
        <v>1728.5392824762366</v>
      </c>
    </row>
    <row r="271" spans="1:72">
      <c r="A271" s="52">
        <v>10.865</v>
      </c>
      <c r="B271" s="39">
        <f t="shared" si="341"/>
        <v>2.3250000000000002</v>
      </c>
      <c r="C271" s="39">
        <f t="shared" si="331"/>
        <v>2.3250000000000002</v>
      </c>
      <c r="D271" s="39">
        <f t="shared" si="332"/>
        <v>58.732115625000013</v>
      </c>
      <c r="E271" s="40">
        <f t="shared" si="333"/>
        <v>9007199254741152</v>
      </c>
      <c r="F271" s="41">
        <f t="shared" si="342"/>
        <v>53.000000000000028</v>
      </c>
      <c r="G271" s="41">
        <v>265</v>
      </c>
      <c r="H271" s="48">
        <f t="shared" si="334"/>
        <v>265</v>
      </c>
      <c r="I271" s="41">
        <v>1</v>
      </c>
      <c r="K271" s="42">
        <f t="shared" si="335"/>
        <v>367651916265.55408</v>
      </c>
      <c r="L271" s="42">
        <f t="shared" si="343"/>
        <v>97427757810371.828</v>
      </c>
      <c r="M271" s="42">
        <f t="shared" si="336"/>
        <v>9.007199254741152E+16</v>
      </c>
      <c r="N271" s="42">
        <f t="shared" si="344"/>
        <v>15.740967317775709</v>
      </c>
      <c r="O271" s="46">
        <f t="shared" si="337"/>
        <v>924.50031255694932</v>
      </c>
      <c r="P271" s="41">
        <v>251</v>
      </c>
      <c r="Q271" s="41">
        <v>1</v>
      </c>
      <c r="S271" s="42">
        <f t="shared" si="260"/>
        <v>104212950914.0614</v>
      </c>
      <c r="T271" s="42">
        <f t="shared" si="256"/>
        <v>26157450679429.41</v>
      </c>
      <c r="U271" s="42">
        <f t="shared" si="251"/>
        <v>3.0069675372993916E+16</v>
      </c>
      <c r="W271" s="42">
        <f t="shared" si="345"/>
        <v>19.573012764702195</v>
      </c>
      <c r="X271" s="46">
        <f t="shared" si="257"/>
        <v>1149.5644488260905</v>
      </c>
      <c r="Y271" s="41">
        <v>229</v>
      </c>
      <c r="Z271" s="41">
        <v>1</v>
      </c>
      <c r="AB271" s="42">
        <f t="shared" si="292"/>
        <v>10732887235.003965</v>
      </c>
      <c r="AC271" s="42">
        <f t="shared" si="289"/>
        <v>2457831176815.9082</v>
      </c>
      <c r="AD271" s="42">
        <f t="shared" si="286"/>
        <v>1424284534763642</v>
      </c>
      <c r="AE271" s="42">
        <f t="shared" si="252"/>
        <v>9.8666350506308209</v>
      </c>
      <c r="AF271" s="46">
        <f t="shared" si="290"/>
        <v>579.48835062332728</v>
      </c>
      <c r="AG271" s="41">
        <v>201</v>
      </c>
      <c r="AH271" s="41">
        <v>1</v>
      </c>
      <c r="AJ271" s="42">
        <f t="shared" ref="AJ271" si="353">AJ270*AH271</f>
        <v>493781304.79839176</v>
      </c>
      <c r="AK271" s="42">
        <f t="shared" si="305"/>
        <v>99250042264.476746</v>
      </c>
      <c r="AL271" s="42">
        <f t="shared" si="339"/>
        <v>29364917356439.273</v>
      </c>
      <c r="AM271" s="42">
        <f t="shared" si="288"/>
        <v>5.0375855834752583</v>
      </c>
      <c r="AN271" s="46">
        <f t="shared" si="306"/>
        <v>295.86805895950204</v>
      </c>
      <c r="AO271" s="41">
        <v>171</v>
      </c>
      <c r="AP271" s="41">
        <v>1</v>
      </c>
      <c r="AR271" s="42">
        <f t="shared" si="282"/>
        <v>2079961.2182971896</v>
      </c>
      <c r="AS271" s="42">
        <f t="shared" si="279"/>
        <v>355673368.32881939</v>
      </c>
      <c r="AT271" s="42">
        <f t="shared" si="276"/>
        <v>458826833694.36279</v>
      </c>
      <c r="AU271" s="42">
        <f t="shared" si="340"/>
        <v>21.964525012270443</v>
      </c>
      <c r="AV271" s="46">
        <f t="shared" si="280"/>
        <v>1290.0230226688725</v>
      </c>
      <c r="AW271" s="41">
        <v>124</v>
      </c>
      <c r="AX271" s="41">
        <v>1</v>
      </c>
      <c r="AZ271" s="42">
        <f t="shared" si="259"/>
        <v>10152.030353114778</v>
      </c>
      <c r="BA271" s="42">
        <f t="shared" si="254"/>
        <v>1258851.7637862326</v>
      </c>
      <c r="BB271" s="42">
        <f t="shared" si="249"/>
        <v>679151790.02935028</v>
      </c>
      <c r="BC271" s="42">
        <f t="shared" si="277"/>
        <v>9.1857920990049617</v>
      </c>
      <c r="BD271" s="46">
        <f t="shared" si="255"/>
        <v>539.50100366597098</v>
      </c>
      <c r="BE271" s="41">
        <v>79</v>
      </c>
      <c r="BF271" s="41">
        <v>1</v>
      </c>
      <c r="BH271" s="42">
        <f t="shared" si="327"/>
        <v>3.5395220555896492</v>
      </c>
      <c r="BI271" s="42">
        <f t="shared" si="324"/>
        <v>279.62224239158229</v>
      </c>
      <c r="BJ271" s="42">
        <f t="shared" si="321"/>
        <v>1326468.3399010708</v>
      </c>
      <c r="BK271" s="42">
        <f t="shared" si="250"/>
        <v>80.76989707379451</v>
      </c>
      <c r="BL271" s="46">
        <f t="shared" si="325"/>
        <v>4743.786933957449</v>
      </c>
      <c r="BM271" s="41">
        <v>34</v>
      </c>
      <c r="BN271" s="41">
        <v>1</v>
      </c>
      <c r="BP271" s="42">
        <f t="shared" si="301"/>
        <v>3.9454156479603458E-2</v>
      </c>
      <c r="BQ271" s="42">
        <f t="shared" si="298"/>
        <v>1.3414413203065176</v>
      </c>
      <c r="BR271" s="42">
        <f t="shared" si="295"/>
        <v>2590.7584763692712</v>
      </c>
      <c r="BS271" s="42">
        <f t="shared" si="322"/>
        <v>32.883618636220355</v>
      </c>
      <c r="BT271" s="46">
        <f t="shared" si="299"/>
        <v>1931.3244919108993</v>
      </c>
    </row>
    <row r="272" spans="1:72">
      <c r="A272" s="52">
        <v>10.865</v>
      </c>
      <c r="B272" s="39">
        <f t="shared" si="341"/>
        <v>2.33</v>
      </c>
      <c r="C272" s="39">
        <f t="shared" si="331"/>
        <v>2.33</v>
      </c>
      <c r="D272" s="39">
        <f t="shared" si="332"/>
        <v>58.984998500000003</v>
      </c>
      <c r="E272" s="40">
        <f t="shared" si="333"/>
        <v>1.034655496705168E+16</v>
      </c>
      <c r="F272" s="41">
        <f t="shared" si="342"/>
        <v>53.200000000000024</v>
      </c>
      <c r="G272" s="41">
        <v>266</v>
      </c>
      <c r="H272" s="48">
        <f t="shared" si="334"/>
        <v>266</v>
      </c>
      <c r="I272" s="41">
        <v>1</v>
      </c>
      <c r="K272" s="42">
        <f t="shared" si="335"/>
        <v>367651916265.55408</v>
      </c>
      <c r="L272" s="42">
        <f t="shared" si="343"/>
        <v>97795409726637.391</v>
      </c>
      <c r="M272" s="42">
        <f t="shared" si="336"/>
        <v>1.034655496705168E+17</v>
      </c>
      <c r="N272" s="42">
        <f t="shared" si="344"/>
        <v>17.936418398532581</v>
      </c>
      <c r="O272" s="46">
        <f t="shared" si="337"/>
        <v>1057.9796123328167</v>
      </c>
      <c r="P272" s="41">
        <v>252</v>
      </c>
      <c r="Q272" s="41">
        <v>1</v>
      </c>
      <c r="S272" s="42">
        <f t="shared" si="260"/>
        <v>104212950914.0614</v>
      </c>
      <c r="T272" s="42">
        <f t="shared" si="256"/>
        <v>26261663630343.473</v>
      </c>
      <c r="U272" s="42">
        <f t="shared" si="251"/>
        <v>3.4615268327943836E+16</v>
      </c>
      <c r="W272" s="42">
        <f t="shared" si="345"/>
        <v>22.346211008638281</v>
      </c>
      <c r="X272" s="46">
        <f t="shared" si="257"/>
        <v>1318.0912228252125</v>
      </c>
      <c r="Y272" s="49">
        <v>230</v>
      </c>
      <c r="Z272" s="41">
        <v>1</v>
      </c>
      <c r="AB272" s="42">
        <f t="shared" si="292"/>
        <v>10732887235.003965</v>
      </c>
      <c r="AC272" s="42">
        <f t="shared" si="289"/>
        <v>2468564064050.9121</v>
      </c>
      <c r="AD272" s="42">
        <f t="shared" si="286"/>
        <v>1639591739339596.2</v>
      </c>
      <c r="AE272" s="42">
        <f t="shared" si="252"/>
        <v>11.260294428325183</v>
      </c>
      <c r="AF272" s="46">
        <f t="shared" si="290"/>
        <v>664.18844996431937</v>
      </c>
      <c r="AG272" s="41">
        <v>202</v>
      </c>
      <c r="AH272" s="41">
        <v>1</v>
      </c>
      <c r="AJ272" s="42">
        <f t="shared" ref="AJ272" si="354">AJ271*AH272</f>
        <v>493781304.79839176</v>
      </c>
      <c r="AK272" s="42">
        <f t="shared" si="305"/>
        <v>99743823569.275131</v>
      </c>
      <c r="AL272" s="42">
        <f t="shared" si="339"/>
        <v>33803972976507.543</v>
      </c>
      <c r="AM272" s="42">
        <f t="shared" si="288"/>
        <v>5.7456631453290425</v>
      </c>
      <c r="AN272" s="46">
        <f t="shared" si="306"/>
        <v>338.9079320087389</v>
      </c>
      <c r="AO272" s="41">
        <v>172</v>
      </c>
      <c r="AP272" s="41">
        <v>1</v>
      </c>
      <c r="AR272" s="42">
        <f t="shared" si="282"/>
        <v>2079961.2182971896</v>
      </c>
      <c r="AS272" s="42">
        <f t="shared" si="279"/>
        <v>357753329.54711658</v>
      </c>
      <c r="AT272" s="42">
        <f t="shared" si="276"/>
        <v>528187077757.92932</v>
      </c>
      <c r="AU272" s="42">
        <f t="shared" si="340"/>
        <v>25.030095971681412</v>
      </c>
      <c r="AV272" s="46">
        <f t="shared" si="280"/>
        <v>1476.4001733444843</v>
      </c>
      <c r="AW272" s="41">
        <v>125</v>
      </c>
      <c r="AX272" s="41">
        <v>1</v>
      </c>
      <c r="AZ272" s="42">
        <f t="shared" si="259"/>
        <v>10152.030353114778</v>
      </c>
      <c r="BA272" s="42">
        <f t="shared" si="254"/>
        <v>1269003.7941393473</v>
      </c>
      <c r="BB272" s="42">
        <f t="shared" si="249"/>
        <v>781818265.60000646</v>
      </c>
      <c r="BC272" s="42">
        <f t="shared" si="277"/>
        <v>10.44482864220398</v>
      </c>
      <c r="BD272" s="46">
        <f t="shared" si="255"/>
        <v>616.08820179315887</v>
      </c>
      <c r="BE272" s="49">
        <v>80</v>
      </c>
      <c r="BF272" s="41">
        <v>12</v>
      </c>
      <c r="BH272" s="42">
        <f t="shared" si="327"/>
        <v>42.474264667075786</v>
      </c>
      <c r="BI272" s="42">
        <f t="shared" si="324"/>
        <v>3397.9411733660627</v>
      </c>
      <c r="BJ272" s="42">
        <f t="shared" si="321"/>
        <v>1526988.8000000082</v>
      </c>
      <c r="BK272" s="42">
        <f t="shared" si="250"/>
        <v>7.6186570249419843</v>
      </c>
      <c r="BL272" s="46">
        <f t="shared" si="325"/>
        <v>449.38647318821745</v>
      </c>
      <c r="BM272" s="41">
        <v>35</v>
      </c>
      <c r="BN272" s="41">
        <v>1</v>
      </c>
      <c r="BP272" s="42">
        <f t="shared" si="301"/>
        <v>3.9454156479603458E-2</v>
      </c>
      <c r="BQ272" s="42">
        <f t="shared" si="298"/>
        <v>1.380895476786121</v>
      </c>
      <c r="BR272" s="42">
        <f t="shared" si="295"/>
        <v>2982.4000000000074</v>
      </c>
      <c r="BS272" s="42">
        <f t="shared" si="322"/>
        <v>36.615377069282744</v>
      </c>
      <c r="BT272" s="46">
        <f t="shared" si="299"/>
        <v>2159.757961508577</v>
      </c>
    </row>
    <row r="273" spans="1:80">
      <c r="A273" s="52">
        <v>10.865</v>
      </c>
      <c r="B273" s="39">
        <f t="shared" si="341"/>
        <v>2.335</v>
      </c>
      <c r="C273" s="39">
        <f t="shared" si="331"/>
        <v>2.335</v>
      </c>
      <c r="D273" s="39">
        <f t="shared" si="332"/>
        <v>59.238424625</v>
      </c>
      <c r="E273" s="40">
        <f t="shared" si="333"/>
        <v>1.1885070670538668E+16</v>
      </c>
      <c r="F273" s="41">
        <f t="shared" si="342"/>
        <v>53.400000000000027</v>
      </c>
      <c r="G273" s="41">
        <v>267</v>
      </c>
      <c r="H273" s="48">
        <f t="shared" si="334"/>
        <v>267</v>
      </c>
      <c r="I273" s="41">
        <v>1</v>
      </c>
      <c r="K273" s="42">
        <f t="shared" si="335"/>
        <v>367651916265.55408</v>
      </c>
      <c r="L273" s="42">
        <f t="shared" si="343"/>
        <v>98163061642902.937</v>
      </c>
      <c r="M273" s="42">
        <f t="shared" si="336"/>
        <v>1.1885070670538669E+17</v>
      </c>
      <c r="N273" s="42">
        <f t="shared" si="344"/>
        <v>20.438554277473365</v>
      </c>
      <c r="O273" s="46">
        <f t="shared" si="337"/>
        <v>1210.7477570100773</v>
      </c>
      <c r="P273" s="41">
        <v>253</v>
      </c>
      <c r="Q273" s="41">
        <v>1</v>
      </c>
      <c r="S273" s="42">
        <f t="shared" si="260"/>
        <v>104212950914.0614</v>
      </c>
      <c r="T273" s="42">
        <f t="shared" si="256"/>
        <v>26365876581257.535</v>
      </c>
      <c r="U273" s="42">
        <f t="shared" si="251"/>
        <v>3.9847829043141752E+16</v>
      </c>
      <c r="W273" s="42">
        <f t="shared" si="345"/>
        <v>25.512848505416475</v>
      </c>
      <c r="X273" s="46">
        <f t="shared" si="257"/>
        <v>1511.3409531571579</v>
      </c>
      <c r="Y273" s="41">
        <v>231</v>
      </c>
      <c r="Z273" s="41">
        <v>1</v>
      </c>
      <c r="AB273" s="42">
        <f t="shared" si="292"/>
        <v>10732887235.003965</v>
      </c>
      <c r="AC273" s="42">
        <f t="shared" si="289"/>
        <v>2479296951285.916</v>
      </c>
      <c r="AD273" s="42">
        <f t="shared" si="286"/>
        <v>1887437956880126.7</v>
      </c>
      <c r="AE273" s="42">
        <f t="shared" si="252"/>
        <v>12.851109904518351</v>
      </c>
      <c r="AF273" s="46">
        <f t="shared" si="290"/>
        <v>761.27950542640133</v>
      </c>
      <c r="AG273" s="41">
        <v>203</v>
      </c>
      <c r="AH273" s="41">
        <v>1</v>
      </c>
      <c r="AJ273" s="42">
        <f t="shared" ref="AJ273" si="355">AJ272*AH273</f>
        <v>493781304.79839176</v>
      </c>
      <c r="AK273" s="42">
        <f t="shared" si="305"/>
        <v>100237604874.07353</v>
      </c>
      <c r="AL273" s="42">
        <f t="shared" si="339"/>
        <v>38913895549942.984</v>
      </c>
      <c r="AM273" s="42">
        <f t="shared" si="288"/>
        <v>6.5534581067949329</v>
      </c>
      <c r="AN273" s="46">
        <f t="shared" si="306"/>
        <v>388.21653409246682</v>
      </c>
      <c r="AO273" s="41">
        <v>173</v>
      </c>
      <c r="AP273" s="41">
        <v>1</v>
      </c>
      <c r="AR273" s="42">
        <f t="shared" si="282"/>
        <v>2079961.2182971896</v>
      </c>
      <c r="AS273" s="42">
        <f t="shared" si="279"/>
        <v>359833290.76541382</v>
      </c>
      <c r="AT273" s="42">
        <f t="shared" si="276"/>
        <v>608029617967.85791</v>
      </c>
      <c r="AU273" s="42">
        <f t="shared" si="340"/>
        <v>28.524621727883272</v>
      </c>
      <c r="AV273" s="46">
        <f t="shared" si="280"/>
        <v>1689.7536541838504</v>
      </c>
      <c r="AW273" s="41">
        <v>126</v>
      </c>
      <c r="AX273" s="41">
        <v>1</v>
      </c>
      <c r="AZ273" s="42">
        <f t="shared" si="259"/>
        <v>10152.030353114778</v>
      </c>
      <c r="BA273" s="42">
        <f t="shared" si="254"/>
        <v>1279155.824492462</v>
      </c>
      <c r="BB273" s="42">
        <f t="shared" si="249"/>
        <v>900000551.64342558</v>
      </c>
      <c r="BC273" s="42">
        <f t="shared" si="277"/>
        <v>11.877247938247645</v>
      </c>
      <c r="BD273" s="46">
        <f t="shared" si="255"/>
        <v>703.58945674231984</v>
      </c>
      <c r="BE273" s="41">
        <v>81</v>
      </c>
      <c r="BF273" s="41">
        <v>1</v>
      </c>
      <c r="BH273" s="42">
        <f t="shared" si="327"/>
        <v>42.474264667075786</v>
      </c>
      <c r="BI273" s="42">
        <f t="shared" si="324"/>
        <v>3440.4154380331388</v>
      </c>
      <c r="BJ273" s="42">
        <f t="shared" si="321"/>
        <v>1757813.5774285605</v>
      </c>
      <c r="BK273" s="42">
        <f t="shared" si="250"/>
        <v>8.6249865482248289</v>
      </c>
      <c r="BL273" s="46">
        <f t="shared" si="325"/>
        <v>510.93061552865549</v>
      </c>
      <c r="BM273" s="41">
        <v>36</v>
      </c>
      <c r="BN273" s="41">
        <v>1</v>
      </c>
      <c r="BP273" s="42">
        <f t="shared" si="301"/>
        <v>3.9454156479603458E-2</v>
      </c>
      <c r="BQ273" s="42">
        <f t="shared" si="298"/>
        <v>1.4203496332657246</v>
      </c>
      <c r="BR273" s="42">
        <f t="shared" si="295"/>
        <v>3433.2296434151467</v>
      </c>
      <c r="BS273" s="42">
        <f t="shared" si="322"/>
        <v>40.804126919432257</v>
      </c>
      <c r="BT273" s="46">
        <f t="shared" si="299"/>
        <v>2417.1721969057212</v>
      </c>
    </row>
    <row r="274" spans="1:80">
      <c r="A274" s="52">
        <v>10.865</v>
      </c>
      <c r="B274" s="39">
        <f t="shared" si="341"/>
        <v>2.34</v>
      </c>
      <c r="C274" s="39">
        <f t="shared" si="331"/>
        <v>2.34</v>
      </c>
      <c r="D274" s="39">
        <f t="shared" si="332"/>
        <v>59.492393999999997</v>
      </c>
      <c r="E274" s="40">
        <f t="shared" si="333"/>
        <v>1.3652361128271278E+16</v>
      </c>
      <c r="F274" s="41">
        <f t="shared" si="342"/>
        <v>53.60000000000003</v>
      </c>
      <c r="G274" s="41">
        <v>268</v>
      </c>
      <c r="H274" s="48">
        <f t="shared" si="334"/>
        <v>268</v>
      </c>
      <c r="I274" s="41">
        <v>1</v>
      </c>
      <c r="K274" s="42">
        <f t="shared" si="335"/>
        <v>367651916265.55408</v>
      </c>
      <c r="L274" s="42">
        <f t="shared" si="343"/>
        <v>98530713559168.5</v>
      </c>
      <c r="M274" s="42">
        <f t="shared" si="336"/>
        <v>1.3652361128271278E+17</v>
      </c>
      <c r="N274" s="42">
        <f t="shared" si="344"/>
        <v>23.290279164387456</v>
      </c>
      <c r="O274" s="46">
        <f t="shared" si="337"/>
        <v>1385.5944644177293</v>
      </c>
      <c r="P274" s="41">
        <v>254</v>
      </c>
      <c r="Q274" s="41">
        <v>1</v>
      </c>
      <c r="S274" s="42">
        <f t="shared" si="260"/>
        <v>104212950914.0614</v>
      </c>
      <c r="T274" s="42">
        <f t="shared" si="256"/>
        <v>26470089532171.598</v>
      </c>
      <c r="U274" s="42">
        <f t="shared" si="251"/>
        <v>4.5871150951871696E+16</v>
      </c>
      <c r="W274" s="42">
        <f t="shared" si="345"/>
        <v>29.128812592955988</v>
      </c>
      <c r="X274" s="46">
        <f t="shared" si="257"/>
        <v>1732.9427955322992</v>
      </c>
      <c r="Y274" s="41">
        <v>232</v>
      </c>
      <c r="Z274" s="41">
        <v>1</v>
      </c>
      <c r="AB274" s="42">
        <f t="shared" si="292"/>
        <v>10732887235.003965</v>
      </c>
      <c r="AC274" s="42">
        <f t="shared" si="289"/>
        <v>2490029838520.9199</v>
      </c>
      <c r="AD274" s="42">
        <f t="shared" si="286"/>
        <v>2172739481957845.2</v>
      </c>
      <c r="AE274" s="42">
        <f t="shared" si="252"/>
        <v>14.66701240766834</v>
      </c>
      <c r="AF274" s="46">
        <f t="shared" si="290"/>
        <v>872.57568095989348</v>
      </c>
      <c r="AG274" s="41">
        <v>204</v>
      </c>
      <c r="AH274" s="41">
        <v>1</v>
      </c>
      <c r="AJ274" s="42">
        <f t="shared" ref="AJ274" si="356">AJ273*AH274</f>
        <v>493781304.79839176</v>
      </c>
      <c r="AK274" s="42">
        <f t="shared" si="305"/>
        <v>100731386178.87192</v>
      </c>
      <c r="AL274" s="42">
        <f t="shared" si="339"/>
        <v>44796045851437.055</v>
      </c>
      <c r="AM274" s="42">
        <f t="shared" si="288"/>
        <v>7.4750383419728204</v>
      </c>
      <c r="AN274" s="46">
        <f t="shared" si="306"/>
        <v>444.70792620575372</v>
      </c>
      <c r="AO274" s="41">
        <v>174</v>
      </c>
      <c r="AP274" s="41">
        <v>1</v>
      </c>
      <c r="AR274" s="42">
        <f t="shared" si="282"/>
        <v>2079961.2182971896</v>
      </c>
      <c r="AS274" s="42">
        <f t="shared" si="279"/>
        <v>361913251.983711</v>
      </c>
      <c r="AT274" s="42">
        <f t="shared" si="276"/>
        <v>699938216428.70251</v>
      </c>
      <c r="AU274" s="42">
        <f t="shared" si="340"/>
        <v>32.508263798367473</v>
      </c>
      <c r="AV274" s="46">
        <f t="shared" si="280"/>
        <v>1933.994438148414</v>
      </c>
      <c r="AW274" s="41">
        <v>127</v>
      </c>
      <c r="AX274" s="41">
        <v>1</v>
      </c>
      <c r="AZ274" s="42">
        <f t="shared" si="259"/>
        <v>10152.030353114778</v>
      </c>
      <c r="BA274" s="42">
        <f t="shared" si="254"/>
        <v>1289307.8548455769</v>
      </c>
      <c r="BB274" s="42">
        <f t="shared" si="249"/>
        <v>1036042920.0925016</v>
      </c>
      <c r="BC274" s="42">
        <f t="shared" si="277"/>
        <v>13.507024053910605</v>
      </c>
      <c r="BD274" s="46">
        <f t="shared" si="255"/>
        <v>803.56519678272696</v>
      </c>
      <c r="BE274" s="41">
        <v>82</v>
      </c>
      <c r="BF274" s="41">
        <v>1</v>
      </c>
      <c r="BH274" s="42">
        <f t="shared" si="327"/>
        <v>42.474264667075786</v>
      </c>
      <c r="BI274" s="42">
        <f t="shared" si="324"/>
        <v>3482.8897027002145</v>
      </c>
      <c r="BJ274" s="42">
        <f t="shared" si="321"/>
        <v>2023521.3283056612</v>
      </c>
      <c r="BK274" s="42">
        <f t="shared" si="250"/>
        <v>9.7657728740179657</v>
      </c>
      <c r="BL274" s="46">
        <f t="shared" si="325"/>
        <v>580.98920753558912</v>
      </c>
      <c r="BM274" s="41">
        <v>37</v>
      </c>
      <c r="BN274" s="41">
        <v>1</v>
      </c>
      <c r="BP274" s="42">
        <f t="shared" si="301"/>
        <v>3.9454156479603458E-2</v>
      </c>
      <c r="BQ274" s="42">
        <f t="shared" si="298"/>
        <v>1.459803789745328</v>
      </c>
      <c r="BR274" s="42">
        <f t="shared" si="295"/>
        <v>3952.1900943469818</v>
      </c>
      <c r="BS274" s="42">
        <f t="shared" si="322"/>
        <v>45.507386341433353</v>
      </c>
      <c r="BT274" s="46">
        <f t="shared" si="299"/>
        <v>2707.3433581347713</v>
      </c>
    </row>
    <row r="275" spans="1:80">
      <c r="A275" s="52">
        <v>10.865</v>
      </c>
      <c r="B275" s="39">
        <f t="shared" si="341"/>
        <v>2.3449999999999998</v>
      </c>
      <c r="C275" s="39">
        <f t="shared" si="331"/>
        <v>2.3449999999999998</v>
      </c>
      <c r="D275" s="39">
        <f t="shared" si="332"/>
        <v>59.746906624999987</v>
      </c>
      <c r="E275" s="40">
        <f t="shared" si="333"/>
        <v>1.5682444769870682E+16</v>
      </c>
      <c r="F275" s="41">
        <f t="shared" si="342"/>
        <v>53.800000000000033</v>
      </c>
      <c r="G275" s="41">
        <v>269</v>
      </c>
      <c r="H275" s="48">
        <f t="shared" si="334"/>
        <v>269</v>
      </c>
      <c r="I275" s="41">
        <v>1</v>
      </c>
      <c r="K275" s="42">
        <f t="shared" si="335"/>
        <v>367651916265.55408</v>
      </c>
      <c r="L275" s="42">
        <f t="shared" si="343"/>
        <v>98898365475434.047</v>
      </c>
      <c r="M275" s="42">
        <f t="shared" si="336"/>
        <v>1.5682444769870682E+17</v>
      </c>
      <c r="N275" s="42">
        <f t="shared" si="344"/>
        <v>26.540507803507143</v>
      </c>
      <c r="O275" s="46">
        <f t="shared" si="337"/>
        <v>1585.7132415162248</v>
      </c>
      <c r="P275" s="41">
        <v>255</v>
      </c>
      <c r="Q275" s="41">
        <v>1</v>
      </c>
      <c r="S275" s="42">
        <f t="shared" si="260"/>
        <v>104212950914.0614</v>
      </c>
      <c r="T275" s="42">
        <f t="shared" si="256"/>
        <v>26574302483085.656</v>
      </c>
      <c r="U275" s="42">
        <f t="shared" si="251"/>
        <v>5.2804705630919968E+16</v>
      </c>
      <c r="W275" s="42">
        <f t="shared" si="345"/>
        <v>33.257938591672044</v>
      </c>
      <c r="X275" s="46">
        <f t="shared" si="257"/>
        <v>1987.058951576613</v>
      </c>
      <c r="Y275" s="41">
        <v>233</v>
      </c>
      <c r="Z275" s="41">
        <v>1</v>
      </c>
      <c r="AB275" s="42">
        <f t="shared" si="292"/>
        <v>10732887235.003965</v>
      </c>
      <c r="AC275" s="42">
        <f t="shared" si="289"/>
        <v>2500762725755.9238</v>
      </c>
      <c r="AD275" s="42">
        <f t="shared" si="286"/>
        <v>2501155222327818.5</v>
      </c>
      <c r="AE275" s="42">
        <f t="shared" si="252"/>
        <v>16.73989512163481</v>
      </c>
      <c r="AF275" s="46">
        <f t="shared" si="290"/>
        <v>1000.1569507446077</v>
      </c>
      <c r="AG275" s="41">
        <v>205</v>
      </c>
      <c r="AH275" s="41">
        <v>1</v>
      </c>
      <c r="AJ275" s="42">
        <f t="shared" ref="AJ275" si="357">AJ274*AH275</f>
        <v>493781304.79839176</v>
      </c>
      <c r="AK275" s="42">
        <f t="shared" si="305"/>
        <v>101225167483.6703</v>
      </c>
      <c r="AL275" s="42">
        <f t="shared" si="339"/>
        <v>51567095342695.109</v>
      </c>
      <c r="AM275" s="42">
        <f t="shared" si="288"/>
        <v>8.5264596368624677</v>
      </c>
      <c r="AN275" s="46">
        <f t="shared" si="306"/>
        <v>509.42958776545311</v>
      </c>
      <c r="AO275" s="41">
        <v>175</v>
      </c>
      <c r="AP275" s="41">
        <v>1</v>
      </c>
      <c r="AR275" s="42">
        <f t="shared" si="282"/>
        <v>2079961.2182971896</v>
      </c>
      <c r="AS275" s="42">
        <f t="shared" si="279"/>
        <v>363993213.20200819</v>
      </c>
      <c r="AT275" s="42">
        <f t="shared" si="276"/>
        <v>805735864729.60925</v>
      </c>
      <c r="AU275" s="42">
        <f t="shared" si="340"/>
        <v>37.049639315027846</v>
      </c>
      <c r="AV275" s="46">
        <f t="shared" si="280"/>
        <v>2213.6013406448974</v>
      </c>
      <c r="AW275" s="41">
        <v>128</v>
      </c>
      <c r="AX275" s="41">
        <v>1</v>
      </c>
      <c r="AZ275" s="42">
        <f t="shared" si="259"/>
        <v>10152.030353114778</v>
      </c>
      <c r="BA275" s="42">
        <f t="shared" si="254"/>
        <v>1299459.8851986916</v>
      </c>
      <c r="BB275" s="42">
        <f t="shared" si="249"/>
        <v>1192643748.4396937</v>
      </c>
      <c r="BC275" s="42">
        <f t="shared" si="277"/>
        <v>15.361457868773144</v>
      </c>
      <c r="BD275" s="46">
        <f t="shared" si="255"/>
        <v>917.79958890946034</v>
      </c>
      <c r="BE275" s="41">
        <v>83</v>
      </c>
      <c r="BF275" s="41">
        <v>1</v>
      </c>
      <c r="BH275" s="42">
        <f t="shared" si="327"/>
        <v>42.474264667075786</v>
      </c>
      <c r="BI275" s="42">
        <f t="shared" si="324"/>
        <v>3525.3639673672901</v>
      </c>
      <c r="BJ275" s="42">
        <f t="shared" si="321"/>
        <v>2329382.3211712698</v>
      </c>
      <c r="BK275" s="42">
        <f t="shared" si="250"/>
        <v>11.059140843004956</v>
      </c>
      <c r="BL275" s="46">
        <f t="shared" si="325"/>
        <v>660.7494552997407</v>
      </c>
      <c r="BM275" s="41">
        <v>38</v>
      </c>
      <c r="BN275" s="41">
        <v>1</v>
      </c>
      <c r="BP275" s="42">
        <f t="shared" si="301"/>
        <v>3.9454156479603458E-2</v>
      </c>
      <c r="BQ275" s="42">
        <f t="shared" si="298"/>
        <v>1.4992579462249314</v>
      </c>
      <c r="BR275" s="42">
        <f t="shared" si="295"/>
        <v>4549.5748460376217</v>
      </c>
      <c r="BS275" s="42">
        <f t="shared" si="322"/>
        <v>50.790095568791344</v>
      </c>
      <c r="BT275" s="46">
        <f t="shared" si="299"/>
        <v>3034.5510974234021</v>
      </c>
    </row>
    <row r="276" spans="1:80">
      <c r="A276" s="52">
        <v>10.865</v>
      </c>
      <c r="B276" s="39">
        <f t="shared" si="341"/>
        <v>2.35</v>
      </c>
      <c r="C276" s="39">
        <f t="shared" si="331"/>
        <v>2.35</v>
      </c>
      <c r="D276" s="39">
        <f t="shared" si="332"/>
        <v>60.001962500000005</v>
      </c>
      <c r="E276" s="40">
        <f t="shared" si="333"/>
        <v>1.8014398509482304E+16</v>
      </c>
      <c r="F276" s="41">
        <f t="shared" si="342"/>
        <v>54.000000000000021</v>
      </c>
      <c r="G276" s="49">
        <v>270</v>
      </c>
      <c r="H276" s="48">
        <f t="shared" si="334"/>
        <v>270</v>
      </c>
      <c r="I276" s="41">
        <v>1</v>
      </c>
      <c r="K276" s="42">
        <f t="shared" si="335"/>
        <v>367651916265.55408</v>
      </c>
      <c r="L276" s="42">
        <f t="shared" si="343"/>
        <v>99266017391699.594</v>
      </c>
      <c r="M276" s="42">
        <f t="shared" si="336"/>
        <v>1.8014398509482304E+17</v>
      </c>
      <c r="N276" s="42">
        <f t="shared" si="344"/>
        <v>30.245008616126093</v>
      </c>
      <c r="O276" s="46">
        <f t="shared" si="337"/>
        <v>1814.7598727969748</v>
      </c>
      <c r="P276" s="41">
        <v>256</v>
      </c>
      <c r="Q276" s="41">
        <v>1</v>
      </c>
      <c r="S276" s="42">
        <f t="shared" si="260"/>
        <v>104212950914.0614</v>
      </c>
      <c r="T276" s="42">
        <f t="shared" si="256"/>
        <v>26678515433999.719</v>
      </c>
      <c r="U276" s="42">
        <f t="shared" si="251"/>
        <v>6.0786010431428584E+16</v>
      </c>
      <c r="W276" s="42">
        <f t="shared" si="345"/>
        <v>37.973141370216382</v>
      </c>
      <c r="X276" s="46">
        <f t="shared" si="257"/>
        <v>2278.4630045029221</v>
      </c>
      <c r="Y276" s="41">
        <v>234</v>
      </c>
      <c r="Z276" s="41">
        <v>1</v>
      </c>
      <c r="AB276" s="42">
        <f t="shared" si="292"/>
        <v>10732887235.003965</v>
      </c>
      <c r="AC276" s="42">
        <f t="shared" si="289"/>
        <v>2511495612990.9277</v>
      </c>
      <c r="AD276" s="42">
        <f t="shared" si="286"/>
        <v>2879198844468439</v>
      </c>
      <c r="AE276" s="42">
        <f t="shared" si="252"/>
        <v>19.106176275075899</v>
      </c>
      <c r="AF276" s="46">
        <f t="shared" si="290"/>
        <v>1146.4080723754939</v>
      </c>
      <c r="AG276" s="41">
        <v>206</v>
      </c>
      <c r="AH276" s="41">
        <v>1</v>
      </c>
      <c r="AJ276" s="42">
        <f t="shared" ref="AJ276" si="358">AJ275*AH276</f>
        <v>493781304.79839176</v>
      </c>
      <c r="AK276" s="42">
        <f t="shared" si="305"/>
        <v>101718948788.4687</v>
      </c>
      <c r="AL276" s="42">
        <f t="shared" si="339"/>
        <v>59361338311941.773</v>
      </c>
      <c r="AM276" s="42">
        <f t="shared" si="288"/>
        <v>9.7260470266373726</v>
      </c>
      <c r="AN276" s="46">
        <f t="shared" si="306"/>
        <v>583.58190896553219</v>
      </c>
      <c r="AO276" s="41">
        <v>176</v>
      </c>
      <c r="AP276" s="41">
        <v>1</v>
      </c>
      <c r="AR276" s="42">
        <f t="shared" si="282"/>
        <v>2079961.2182971896</v>
      </c>
      <c r="AS276" s="42">
        <f t="shared" si="279"/>
        <v>366073174.42030537</v>
      </c>
      <c r="AT276" s="42">
        <f t="shared" si="276"/>
        <v>927520911124.08838</v>
      </c>
      <c r="AU276" s="42">
        <f t="shared" si="340"/>
        <v>42.227011758962398</v>
      </c>
      <c r="AV276" s="46">
        <f t="shared" si="280"/>
        <v>2533.7035760483209</v>
      </c>
      <c r="AW276" s="41">
        <v>129</v>
      </c>
      <c r="AX276" s="41">
        <v>1</v>
      </c>
      <c r="AZ276" s="42">
        <f t="shared" si="259"/>
        <v>10152.030353114778</v>
      </c>
      <c r="BA276" s="42">
        <f t="shared" si="254"/>
        <v>1309611.9155518063</v>
      </c>
      <c r="BB276" s="42">
        <f t="shared" ref="BB276:BB339" si="359">(10+$G276/20)*POWER($F$1,AW276)</f>
        <v>1372908994.898042</v>
      </c>
      <c r="BC276" s="42">
        <f t="shared" si="277"/>
        <v>17.471640192268726</v>
      </c>
      <c r="BD276" s="46">
        <f t="shared" si="255"/>
        <v>1048.3326996300009</v>
      </c>
      <c r="BE276" s="41">
        <v>84</v>
      </c>
      <c r="BF276" s="41">
        <v>1</v>
      </c>
      <c r="BH276" s="42">
        <f t="shared" si="327"/>
        <v>42.474264667075786</v>
      </c>
      <c r="BI276" s="42">
        <f t="shared" si="324"/>
        <v>3567.8382320343662</v>
      </c>
      <c r="BJ276" s="42">
        <f t="shared" si="321"/>
        <v>2681462.8806602303</v>
      </c>
      <c r="BK276" s="42">
        <f t="shared" ref="BK276:BK339" si="360">BL276/$D276</f>
        <v>12.525676160950029</v>
      </c>
      <c r="BL276" s="46">
        <f t="shared" si="325"/>
        <v>751.56515129646766</v>
      </c>
      <c r="BM276" s="41">
        <v>39</v>
      </c>
      <c r="BN276" s="41">
        <v>1</v>
      </c>
      <c r="BP276" s="42">
        <f t="shared" si="301"/>
        <v>3.9454156479603458E-2</v>
      </c>
      <c r="BQ276" s="42">
        <f t="shared" si="298"/>
        <v>1.538712102704535</v>
      </c>
      <c r="BR276" s="42">
        <f t="shared" si="295"/>
        <v>5237.2321887894968</v>
      </c>
      <c r="BS276" s="42">
        <f t="shared" si="322"/>
        <v>56.725587631057735</v>
      </c>
      <c r="BT276" s="46">
        <f t="shared" si="299"/>
        <v>3403.6465818291904</v>
      </c>
    </row>
    <row r="277" spans="1:80">
      <c r="A277" s="52">
        <v>10.865</v>
      </c>
      <c r="B277" s="39">
        <f t="shared" si="341"/>
        <v>2.355</v>
      </c>
      <c r="C277" s="39">
        <f t="shared" si="331"/>
        <v>2.355</v>
      </c>
      <c r="D277" s="39">
        <f t="shared" si="332"/>
        <v>60.257561624999994</v>
      </c>
      <c r="E277" s="40">
        <f t="shared" si="333"/>
        <v>2.0693109934103368E+16</v>
      </c>
      <c r="F277" s="41">
        <f t="shared" si="342"/>
        <v>54.200000000000024</v>
      </c>
      <c r="G277" s="41">
        <v>271</v>
      </c>
      <c r="H277" s="48">
        <f t="shared" si="334"/>
        <v>271</v>
      </c>
      <c r="I277" s="41">
        <v>1</v>
      </c>
      <c r="K277" s="42">
        <f t="shared" si="335"/>
        <v>367651916265.55408</v>
      </c>
      <c r="L277" s="42">
        <f t="shared" si="343"/>
        <v>99633669307965.156</v>
      </c>
      <c r="M277" s="42">
        <f t="shared" si="336"/>
        <v>2.0693109934103366E+17</v>
      </c>
      <c r="N277" s="42">
        <f t="shared" si="344"/>
        <v>34.46736526607954</v>
      </c>
      <c r="O277" s="46">
        <f t="shared" si="337"/>
        <v>2076.9193865721722</v>
      </c>
      <c r="P277" s="41">
        <v>257</v>
      </c>
      <c r="Q277" s="41">
        <v>1</v>
      </c>
      <c r="S277" s="42">
        <f t="shared" si="260"/>
        <v>104212950914.0614</v>
      </c>
      <c r="T277" s="42">
        <f t="shared" si="256"/>
        <v>26782728384913.781</v>
      </c>
      <c r="U277" s="42">
        <f t="shared" ref="U277:U320" si="361">(10+$G277/20)*POWER($F$1,P277)</f>
        <v>6.997335357279636E+16</v>
      </c>
      <c r="W277" s="42">
        <f t="shared" si="345"/>
        <v>43.35770818221701</v>
      </c>
      <c r="X277" s="46">
        <f t="shared" si="257"/>
        <v>2612.6297727087081</v>
      </c>
      <c r="Y277" s="41">
        <v>235</v>
      </c>
      <c r="Z277" s="41">
        <v>1</v>
      </c>
      <c r="AB277" s="42">
        <f t="shared" si="292"/>
        <v>10732887235.003965</v>
      </c>
      <c r="AC277" s="42">
        <f t="shared" si="289"/>
        <v>2522228500225.9316</v>
      </c>
      <c r="AD277" s="42">
        <f t="shared" si="286"/>
        <v>3314367850768027</v>
      </c>
      <c r="AE277" s="42">
        <f t="shared" ref="AE277:AE340" si="362">AF277/$D277</f>
        <v>21.80744196282955</v>
      </c>
      <c r="AF277" s="46">
        <f t="shared" si="290"/>
        <v>1314.0632779588125</v>
      </c>
      <c r="AG277" s="41">
        <v>207</v>
      </c>
      <c r="AH277" s="41">
        <v>1</v>
      </c>
      <c r="AJ277" s="42">
        <f t="shared" ref="AJ277" si="363">AJ276*AH277</f>
        <v>493781304.79839176</v>
      </c>
      <c r="AK277" s="42">
        <f t="shared" si="305"/>
        <v>102212730093.26709</v>
      </c>
      <c r="AL277" s="42">
        <f t="shared" si="339"/>
        <v>68333353098433.719</v>
      </c>
      <c r="AM277" s="42">
        <f t="shared" si="288"/>
        <v>11.094716005540965</v>
      </c>
      <c r="AN277" s="46">
        <f t="shared" si="306"/>
        <v>668.54053341575843</v>
      </c>
      <c r="AO277" s="41">
        <v>177</v>
      </c>
      <c r="AP277" s="41">
        <v>1</v>
      </c>
      <c r="AR277" s="42">
        <f t="shared" si="282"/>
        <v>2079961.2182971896</v>
      </c>
      <c r="AS277" s="42">
        <f t="shared" si="279"/>
        <v>368153135.63860255</v>
      </c>
      <c r="AT277" s="42">
        <f t="shared" si="276"/>
        <v>1067708642163.0249</v>
      </c>
      <c r="AU277" s="42">
        <f t="shared" si="340"/>
        <v>48.129649677263409</v>
      </c>
      <c r="AV277" s="46">
        <f t="shared" si="280"/>
        <v>2900.1753314173611</v>
      </c>
      <c r="AW277" s="49">
        <v>130</v>
      </c>
      <c r="AX277" s="41">
        <v>1</v>
      </c>
      <c r="AZ277" s="42">
        <f t="shared" si="259"/>
        <v>10152.030353114778</v>
      </c>
      <c r="BA277" s="42">
        <f t="shared" ref="BA277:BA340" si="364">AW277*AZ277</f>
        <v>1319763.9459049213</v>
      </c>
      <c r="BB277" s="42">
        <f t="shared" si="359"/>
        <v>1580413747.2000136</v>
      </c>
      <c r="BC277" s="42">
        <f t="shared" si="277"/>
        <v>19.872979533182498</v>
      </c>
      <c r="BD277" s="46">
        <f t="shared" ref="BD277:BD340" si="365">BB277/BA277</f>
        <v>1197.4972888931079</v>
      </c>
      <c r="BE277" s="41">
        <v>85</v>
      </c>
      <c r="BF277" s="41">
        <v>1</v>
      </c>
      <c r="BH277" s="42">
        <f t="shared" si="327"/>
        <v>42.474264667075786</v>
      </c>
      <c r="BI277" s="42">
        <f t="shared" si="324"/>
        <v>3610.3124967014419</v>
      </c>
      <c r="BJ277" s="42">
        <f t="shared" si="321"/>
        <v>3086745.6000000173</v>
      </c>
      <c r="BK277" s="42">
        <f t="shared" si="360"/>
        <v>14.188761528154728</v>
      </c>
      <c r="BL277" s="46">
        <f t="shared" si="325"/>
        <v>854.98017216521259</v>
      </c>
      <c r="BM277" s="49">
        <v>40</v>
      </c>
      <c r="BN277" s="41">
        <v>8</v>
      </c>
      <c r="BP277" s="42">
        <f t="shared" si="301"/>
        <v>0.31563325183682767</v>
      </c>
      <c r="BQ277" s="42">
        <f t="shared" si="298"/>
        <v>12.625330073473107</v>
      </c>
      <c r="BR277" s="42">
        <f t="shared" si="295"/>
        <v>6028.8000000000166</v>
      </c>
      <c r="BS277" s="42">
        <f t="shared" si="322"/>
        <v>7.9245859872611701</v>
      </c>
      <c r="BT277" s="46">
        <f t="shared" si="299"/>
        <v>477.51622848000136</v>
      </c>
    </row>
    <row r="278" spans="1:80">
      <c r="A278" s="52">
        <v>10.865</v>
      </c>
      <c r="B278" s="39">
        <f t="shared" si="341"/>
        <v>2.3600000000000003</v>
      </c>
      <c r="C278" s="39">
        <f t="shared" si="331"/>
        <v>2.3600000000000003</v>
      </c>
      <c r="D278" s="39">
        <f t="shared" si="332"/>
        <v>60.513704000000018</v>
      </c>
      <c r="E278" s="40">
        <f t="shared" si="333"/>
        <v>2.3770141341077344E+16</v>
      </c>
      <c r="F278" s="41">
        <f t="shared" si="342"/>
        <v>54.400000000000027</v>
      </c>
      <c r="G278" s="41">
        <v>272</v>
      </c>
      <c r="H278" s="48">
        <f t="shared" si="334"/>
        <v>272</v>
      </c>
      <c r="I278" s="41">
        <v>1</v>
      </c>
      <c r="K278" s="42">
        <f t="shared" si="335"/>
        <v>367651916265.55408</v>
      </c>
      <c r="L278" s="42">
        <f t="shared" si="343"/>
        <v>100001321224230.7</v>
      </c>
      <c r="M278" s="42">
        <f t="shared" si="336"/>
        <v>2.3770141341077344E+17</v>
      </c>
      <c r="N278" s="42">
        <f t="shared" si="344"/>
        <v>39.280073301015598</v>
      </c>
      <c r="O278" s="46">
        <f t="shared" si="337"/>
        <v>2376.9827288359616</v>
      </c>
      <c r="P278" s="41">
        <v>258</v>
      </c>
      <c r="Q278" s="41">
        <v>1</v>
      </c>
      <c r="S278" s="42">
        <f t="shared" si="260"/>
        <v>104212950914.0614</v>
      </c>
      <c r="T278" s="42">
        <f t="shared" ref="T278:T320" si="366">P278*S278</f>
        <v>26886941335827.84</v>
      </c>
      <c r="U278" s="42">
        <f t="shared" si="361"/>
        <v>8.054893065680048E+16</v>
      </c>
      <c r="W278" s="42">
        <f t="shared" si="345"/>
        <v>49.506775781163164</v>
      </c>
      <c r="X278" s="46">
        <f t="shared" ref="X278:X320" si="367">U278/T278</f>
        <v>2995.8383756156773</v>
      </c>
      <c r="Y278" s="41">
        <v>236</v>
      </c>
      <c r="Z278" s="41">
        <v>1</v>
      </c>
      <c r="AB278" s="42">
        <f t="shared" si="292"/>
        <v>10732887235.003965</v>
      </c>
      <c r="AC278" s="42">
        <f t="shared" si="289"/>
        <v>2532961387460.936</v>
      </c>
      <c r="AD278" s="42">
        <f t="shared" si="286"/>
        <v>3815292144100300.5</v>
      </c>
      <c r="AE278" s="42">
        <f t="shared" si="362"/>
        <v>24.891180393021514</v>
      </c>
      <c r="AF278" s="46">
        <f t="shared" si="290"/>
        <v>1506.257522513908</v>
      </c>
      <c r="AG278" s="41">
        <v>208</v>
      </c>
      <c r="AH278" s="41">
        <v>1</v>
      </c>
      <c r="AJ278" s="42">
        <f t="shared" ref="AJ278" si="368">AJ277*AH278</f>
        <v>493781304.79839176</v>
      </c>
      <c r="AK278" s="42">
        <f t="shared" si="305"/>
        <v>102706511398.06549</v>
      </c>
      <c r="AL278" s="42">
        <f t="shared" si="339"/>
        <v>78661065094531.453</v>
      </c>
      <c r="AM278" s="42">
        <f t="shared" si="288"/>
        <v>12.656339267891672</v>
      </c>
      <c r="AN278" s="46">
        <f t="shared" si="306"/>
        <v>765.88196818077358</v>
      </c>
      <c r="AO278" s="41">
        <v>178</v>
      </c>
      <c r="AP278" s="41">
        <v>1</v>
      </c>
      <c r="AR278" s="42">
        <f t="shared" si="282"/>
        <v>2079961.2182971896</v>
      </c>
      <c r="AS278" s="42">
        <f t="shared" si="279"/>
        <v>370233096.85689974</v>
      </c>
      <c r="AT278" s="42">
        <f t="shared" si="276"/>
        <v>1229079142102.0518</v>
      </c>
      <c r="AU278" s="42">
        <f t="shared" si="340"/>
        <v>54.859377119058706</v>
      </c>
      <c r="AV278" s="46">
        <f t="shared" si="280"/>
        <v>3319.7441086070921</v>
      </c>
      <c r="AW278" s="41">
        <v>131</v>
      </c>
      <c r="AX278" s="41">
        <v>1</v>
      </c>
      <c r="AZ278" s="42">
        <f t="shared" ref="AZ278:AZ341" si="369">AZ277*AX278</f>
        <v>10152.030353114778</v>
      </c>
      <c r="BA278" s="42">
        <f t="shared" si="364"/>
        <v>1329915.976258036</v>
      </c>
      <c r="BB278" s="42">
        <f t="shared" si="359"/>
        <v>1819273063.7074821</v>
      </c>
      <c r="BC278" s="42">
        <f t="shared" si="277"/>
        <v>22.605803570396173</v>
      </c>
      <c r="BD278" s="46">
        <f t="shared" si="365"/>
        <v>1367.9609059410975</v>
      </c>
      <c r="BE278" s="41">
        <v>86</v>
      </c>
      <c r="BF278" s="41">
        <v>1</v>
      </c>
      <c r="BH278" s="42">
        <f t="shared" si="327"/>
        <v>42.474264667075786</v>
      </c>
      <c r="BI278" s="42">
        <f t="shared" si="324"/>
        <v>3652.7867613685175</v>
      </c>
      <c r="BJ278" s="42">
        <f t="shared" si="321"/>
        <v>3553267.7025536648</v>
      </c>
      <c r="BK278" s="42">
        <f t="shared" si="360"/>
        <v>16.074958916027818</v>
      </c>
      <c r="BL278" s="46">
        <f t="shared" si="325"/>
        <v>972.75530565666861</v>
      </c>
      <c r="BM278" s="41">
        <v>41</v>
      </c>
      <c r="BN278" s="41">
        <v>1</v>
      </c>
      <c r="BP278" s="42">
        <f t="shared" si="301"/>
        <v>0.31563325183682767</v>
      </c>
      <c r="BQ278" s="42">
        <f t="shared" si="298"/>
        <v>12.940963325309934</v>
      </c>
      <c r="BR278" s="42">
        <f t="shared" si="295"/>
        <v>6939.9759815501066</v>
      </c>
      <c r="BS278" s="42">
        <f t="shared" si="322"/>
        <v>8.8621199587832677</v>
      </c>
      <c r="BT278" s="46">
        <f t="shared" si="299"/>
        <v>536.27970399830303</v>
      </c>
    </row>
    <row r="279" spans="1:80">
      <c r="A279" s="52">
        <v>10.865</v>
      </c>
      <c r="B279" s="39">
        <f t="shared" si="341"/>
        <v>2.3650000000000002</v>
      </c>
      <c r="C279" s="39">
        <f t="shared" si="331"/>
        <v>2.3650000000000002</v>
      </c>
      <c r="D279" s="39">
        <f t="shared" si="332"/>
        <v>60.770389625000014</v>
      </c>
      <c r="E279" s="40">
        <f t="shared" si="333"/>
        <v>2.7304722256542564E+16</v>
      </c>
      <c r="F279" s="41">
        <f t="shared" si="342"/>
        <v>54.60000000000003</v>
      </c>
      <c r="G279" s="41">
        <v>273</v>
      </c>
      <c r="H279" s="48">
        <f t="shared" si="334"/>
        <v>273</v>
      </c>
      <c r="I279" s="41">
        <v>1</v>
      </c>
      <c r="K279" s="42">
        <f t="shared" si="335"/>
        <v>367651916265.55408</v>
      </c>
      <c r="L279" s="42">
        <f t="shared" si="343"/>
        <v>100368973140496.27</v>
      </c>
      <c r="M279" s="42">
        <f t="shared" si="336"/>
        <v>2.7304722256542563E+17</v>
      </c>
      <c r="N279" s="42">
        <f t="shared" si="344"/>
        <v>44.765790866845407</v>
      </c>
      <c r="O279" s="46">
        <f t="shared" si="337"/>
        <v>2720.4345528494623</v>
      </c>
      <c r="P279" s="41">
        <v>259</v>
      </c>
      <c r="Q279" s="41">
        <v>1</v>
      </c>
      <c r="S279" s="42">
        <f t="shared" ref="S279:S320" si="370">S278*Q279</f>
        <v>104212950914.0614</v>
      </c>
      <c r="T279" s="42">
        <f t="shared" si="366"/>
        <v>26991154286741.902</v>
      </c>
      <c r="U279" s="42">
        <f t="shared" si="361"/>
        <v>9.2722454701860336E+16</v>
      </c>
      <c r="W279" s="42">
        <f t="shared" si="345"/>
        <v>56.52901810590194</v>
      </c>
      <c r="X279" s="46">
        <f t="shared" si="367"/>
        <v>3435.2904554143411</v>
      </c>
      <c r="Y279" s="41">
        <v>237</v>
      </c>
      <c r="Z279" s="41">
        <v>1</v>
      </c>
      <c r="AB279" s="42">
        <f t="shared" si="292"/>
        <v>10732887235.003965</v>
      </c>
      <c r="AC279" s="42">
        <f t="shared" si="289"/>
        <v>2543694274695.9399</v>
      </c>
      <c r="AD279" s="42">
        <f t="shared" si="286"/>
        <v>4391905021222483</v>
      </c>
      <c r="AE279" s="42">
        <f t="shared" si="362"/>
        <v>28.411620577425666</v>
      </c>
      <c r="AF279" s="46">
        <f t="shared" si="290"/>
        <v>1726.5852523678257</v>
      </c>
      <c r="AG279" s="41">
        <v>209</v>
      </c>
      <c r="AH279" s="41">
        <v>1</v>
      </c>
      <c r="AJ279" s="42">
        <f t="shared" ref="AJ279" si="371">AJ278*AH279</f>
        <v>493781304.79839176</v>
      </c>
      <c r="AK279" s="42">
        <f t="shared" si="305"/>
        <v>103200292702.86388</v>
      </c>
      <c r="AL279" s="42">
        <f t="shared" si="339"/>
        <v>90549272169785.187</v>
      </c>
      <c r="AM279" s="42">
        <f t="shared" si="288"/>
        <v>14.438165442706721</v>
      </c>
      <c r="AN279" s="46">
        <f t="shared" si="306"/>
        <v>877.41293942349819</v>
      </c>
      <c r="AO279" s="41">
        <v>179</v>
      </c>
      <c r="AP279" s="41">
        <v>1</v>
      </c>
      <c r="AR279" s="42">
        <f t="shared" si="282"/>
        <v>2079961.2182971896</v>
      </c>
      <c r="AS279" s="42">
        <f t="shared" si="279"/>
        <v>372313058.07519692</v>
      </c>
      <c r="AT279" s="42">
        <f t="shared" si="276"/>
        <v>1414832377652.8906</v>
      </c>
      <c r="AU279" s="42">
        <f t="shared" si="340"/>
        <v>62.532342887516037</v>
      </c>
      <c r="AV279" s="46">
        <f t="shared" si="280"/>
        <v>3800.1148414384479</v>
      </c>
      <c r="AW279" s="41">
        <v>132</v>
      </c>
      <c r="AX279" s="41">
        <v>1</v>
      </c>
      <c r="AZ279" s="42">
        <f t="shared" si="369"/>
        <v>10152.030353114778</v>
      </c>
      <c r="BA279" s="42">
        <f t="shared" si="364"/>
        <v>1340068.0066111507</v>
      </c>
      <c r="BB279" s="42">
        <f t="shared" si="359"/>
        <v>2094223509.4177496</v>
      </c>
      <c r="BC279" s="42">
        <f t="shared" si="277"/>
        <v>25.71604464309792</v>
      </c>
      <c r="BD279" s="46">
        <f t="shared" si="365"/>
        <v>1562.774052574955</v>
      </c>
      <c r="BE279" s="41">
        <v>87</v>
      </c>
      <c r="BF279" s="41">
        <v>1</v>
      </c>
      <c r="BH279" s="42">
        <f t="shared" si="327"/>
        <v>42.474264667075786</v>
      </c>
      <c r="BI279" s="42">
        <f t="shared" si="324"/>
        <v>3695.2610260355932</v>
      </c>
      <c r="BJ279" s="42">
        <f t="shared" si="321"/>
        <v>4090280.2918315302</v>
      </c>
      <c r="BK279" s="42">
        <f t="shared" si="360"/>
        <v>18.214444354368712</v>
      </c>
      <c r="BL279" s="46">
        <f t="shared" si="325"/>
        <v>1106.8988802178685</v>
      </c>
      <c r="BM279" s="41">
        <v>42</v>
      </c>
      <c r="BN279" s="41">
        <v>1</v>
      </c>
      <c r="BP279" s="42">
        <f t="shared" si="301"/>
        <v>0.31563325183682767</v>
      </c>
      <c r="BQ279" s="42">
        <f t="shared" si="298"/>
        <v>13.256596577146762</v>
      </c>
      <c r="BR279" s="42">
        <f t="shared" si="295"/>
        <v>7988.8286949834328</v>
      </c>
      <c r="BS279" s="42">
        <f t="shared" si="322"/>
        <v>9.9165144202187161</v>
      </c>
      <c r="BT279" s="46">
        <f t="shared" si="299"/>
        <v>602.6304450386225</v>
      </c>
      <c r="BU279" s="37"/>
      <c r="BV279" s="37"/>
      <c r="BW279" s="37"/>
      <c r="BX279" s="37"/>
      <c r="BY279" s="37"/>
      <c r="BZ279" s="37"/>
      <c r="CB279" s="37"/>
    </row>
    <row r="280" spans="1:80">
      <c r="A280" s="52">
        <v>10.865</v>
      </c>
      <c r="B280" s="39">
        <f t="shared" si="341"/>
        <v>2.37</v>
      </c>
      <c r="C280" s="39">
        <f t="shared" si="331"/>
        <v>2.37</v>
      </c>
      <c r="D280" s="39">
        <f t="shared" si="332"/>
        <v>61.02761850000001</v>
      </c>
      <c r="E280" s="40">
        <f t="shared" si="333"/>
        <v>3.1364889539741372E+16</v>
      </c>
      <c r="F280" s="41">
        <f t="shared" si="342"/>
        <v>54.800000000000026</v>
      </c>
      <c r="G280" s="41">
        <v>274</v>
      </c>
      <c r="H280" s="48">
        <f t="shared" si="334"/>
        <v>274</v>
      </c>
      <c r="I280" s="41">
        <v>1</v>
      </c>
      <c r="K280" s="42">
        <f t="shared" si="335"/>
        <v>367651916265.55408</v>
      </c>
      <c r="L280" s="42">
        <f t="shared" si="343"/>
        <v>100736625056761.81</v>
      </c>
      <c r="M280" s="42">
        <f t="shared" si="336"/>
        <v>3.136488953974137E+17</v>
      </c>
      <c r="N280" s="42">
        <f t="shared" si="344"/>
        <v>51.018765167638186</v>
      </c>
      <c r="O280" s="46">
        <f t="shared" si="337"/>
        <v>3113.5537369917124</v>
      </c>
      <c r="P280" s="49">
        <v>260</v>
      </c>
      <c r="Q280" s="41">
        <v>16</v>
      </c>
      <c r="S280" s="42">
        <f t="shared" si="370"/>
        <v>1667407214624.9824</v>
      </c>
      <c r="T280" s="42">
        <f t="shared" si="366"/>
        <v>433525875802495.44</v>
      </c>
      <c r="U280" s="42">
        <f t="shared" si="361"/>
        <v>1.0673531116868261E+17</v>
      </c>
      <c r="W280" s="42">
        <f t="shared" si="345"/>
        <v>4.0342859115050071</v>
      </c>
      <c r="X280" s="46">
        <f t="shared" si="367"/>
        <v>246.2028615272524</v>
      </c>
      <c r="Y280" s="41">
        <v>238</v>
      </c>
      <c r="Z280" s="41">
        <v>1</v>
      </c>
      <c r="AB280" s="42">
        <f t="shared" si="292"/>
        <v>10732887235.003965</v>
      </c>
      <c r="AC280" s="42">
        <f t="shared" si="289"/>
        <v>2554427161930.9438</v>
      </c>
      <c r="AD280" s="42">
        <f t="shared" si="286"/>
        <v>5055639980312947</v>
      </c>
      <c r="AE280" s="42">
        <f t="shared" si="362"/>
        <v>32.4306903380294</v>
      </c>
      <c r="AF280" s="46">
        <f t="shared" si="290"/>
        <v>1979.1677976408946</v>
      </c>
      <c r="AG280" s="49">
        <v>210</v>
      </c>
      <c r="AH280" s="41">
        <v>1</v>
      </c>
      <c r="AJ280" s="42">
        <f t="shared" ref="AJ280" si="372">AJ279*AH280</f>
        <v>493781304.79839176</v>
      </c>
      <c r="AK280" s="42">
        <f t="shared" si="305"/>
        <v>103694074007.66226</v>
      </c>
      <c r="AL280" s="42">
        <f t="shared" si="339"/>
        <v>104233702313166.25</v>
      </c>
      <c r="AM280" s="42">
        <f t="shared" si="288"/>
        <v>16.471297202855972</v>
      </c>
      <c r="AN280" s="46">
        <f t="shared" si="306"/>
        <v>1005.2040418960115</v>
      </c>
      <c r="AO280" s="49">
        <v>180</v>
      </c>
      <c r="AP280" s="41">
        <v>16</v>
      </c>
      <c r="AR280" s="42">
        <f t="shared" si="282"/>
        <v>33279379.492755033</v>
      </c>
      <c r="AS280" s="42">
        <f t="shared" si="279"/>
        <v>5990288308.6959057</v>
      </c>
      <c r="AT280" s="42">
        <f t="shared" si="276"/>
        <v>1628651598643.2195</v>
      </c>
      <c r="AU280" s="42">
        <f t="shared" si="340"/>
        <v>4.4550649712566095</v>
      </c>
      <c r="AV280" s="46">
        <f t="shared" si="280"/>
        <v>271.88200545856188</v>
      </c>
      <c r="AW280" s="41">
        <v>133</v>
      </c>
      <c r="AX280" s="41">
        <v>1</v>
      </c>
      <c r="AZ280" s="42">
        <f t="shared" si="369"/>
        <v>10152.030353114778</v>
      </c>
      <c r="BA280" s="42">
        <f t="shared" si="364"/>
        <v>1350220.0369642656</v>
      </c>
      <c r="BB280" s="42">
        <f t="shared" si="359"/>
        <v>2410717001.1105118</v>
      </c>
      <c r="BC280" s="42">
        <f t="shared" si="277"/>
        <v>29.256021026559729</v>
      </c>
      <c r="BD280" s="46">
        <f t="shared" si="365"/>
        <v>1785.4252900368658</v>
      </c>
      <c r="BE280" s="41">
        <v>88</v>
      </c>
      <c r="BF280" s="41">
        <v>1</v>
      </c>
      <c r="BH280" s="42">
        <f t="shared" si="327"/>
        <v>42.474264667075786</v>
      </c>
      <c r="BI280" s="42">
        <f t="shared" si="324"/>
        <v>3737.7352907026693</v>
      </c>
      <c r="BJ280" s="42">
        <f t="shared" si="321"/>
        <v>4708431.6427939534</v>
      </c>
      <c r="BK280" s="42">
        <f t="shared" si="360"/>
        <v>20.641502473899781</v>
      </c>
      <c r="BL280" s="46">
        <f t="shared" si="325"/>
        <v>1259.7017382439622</v>
      </c>
      <c r="BM280" s="41">
        <v>43</v>
      </c>
      <c r="BN280" s="41">
        <v>1</v>
      </c>
      <c r="BP280" s="42">
        <f t="shared" si="301"/>
        <v>0.31563325183682767</v>
      </c>
      <c r="BQ280" s="42">
        <f t="shared" si="298"/>
        <v>13.572229828983589</v>
      </c>
      <c r="BR280" s="42">
        <f t="shared" si="295"/>
        <v>9196.155552331913</v>
      </c>
      <c r="BS280" s="42">
        <f t="shared" si="322"/>
        <v>11.102701933409373</v>
      </c>
      <c r="BT280" s="46">
        <f t="shared" si="299"/>
        <v>677.57145791131973</v>
      </c>
      <c r="BU280" s="37"/>
      <c r="BV280" s="37"/>
      <c r="BW280" s="37"/>
      <c r="BX280" s="37"/>
      <c r="BY280" s="37"/>
      <c r="BZ280" s="37"/>
      <c r="CB280" s="37"/>
    </row>
    <row r="281" spans="1:80">
      <c r="A281" s="52">
        <v>10.865</v>
      </c>
      <c r="B281" s="39">
        <f t="shared" si="341"/>
        <v>2.375</v>
      </c>
      <c r="C281" s="39">
        <f t="shared" si="331"/>
        <v>2.375</v>
      </c>
      <c r="D281" s="39">
        <f t="shared" si="332"/>
        <v>61.285390624999998</v>
      </c>
      <c r="E281" s="40">
        <f t="shared" si="333"/>
        <v>3.6028797018964632E+16</v>
      </c>
      <c r="F281" s="41">
        <f t="shared" si="342"/>
        <v>55.000000000000028</v>
      </c>
      <c r="G281" s="41">
        <v>275</v>
      </c>
      <c r="H281" s="48">
        <f t="shared" si="334"/>
        <v>275</v>
      </c>
      <c r="I281" s="41">
        <v>1</v>
      </c>
      <c r="K281" s="42">
        <f t="shared" si="335"/>
        <v>367651916265.55408</v>
      </c>
      <c r="L281" s="42">
        <f t="shared" si="343"/>
        <v>101104276973027.37</v>
      </c>
      <c r="M281" s="42">
        <f t="shared" si="336"/>
        <v>3.6028797018964634E+17</v>
      </c>
      <c r="N281" s="42">
        <f t="shared" si="344"/>
        <v>58.146459395146323</v>
      </c>
      <c r="O281" s="46">
        <f t="shared" si="337"/>
        <v>3563.5284774922434</v>
      </c>
      <c r="P281" s="41">
        <v>261</v>
      </c>
      <c r="Q281" s="41">
        <v>1</v>
      </c>
      <c r="S281" s="42">
        <f t="shared" si="370"/>
        <v>1667407214624.9824</v>
      </c>
      <c r="T281" s="42">
        <f t="shared" si="366"/>
        <v>435193283017120.44</v>
      </c>
      <c r="U281" s="42">
        <f t="shared" si="361"/>
        <v>1.2286534023373866E+17</v>
      </c>
      <c r="W281" s="42">
        <f t="shared" si="345"/>
        <v>4.6067033370280663</v>
      </c>
      <c r="X281" s="46">
        <f t="shared" si="367"/>
        <v>282.32361350325607</v>
      </c>
      <c r="Y281" s="41">
        <v>239</v>
      </c>
      <c r="Z281" s="41">
        <v>1</v>
      </c>
      <c r="AB281" s="42">
        <f t="shared" si="292"/>
        <v>10732887235.003965</v>
      </c>
      <c r="AC281" s="42">
        <f t="shared" si="289"/>
        <v>2565160049165.9478</v>
      </c>
      <c r="AD281" s="42">
        <f t="shared" si="286"/>
        <v>5819657238819186</v>
      </c>
      <c r="AE281" s="42">
        <f t="shared" si="362"/>
        <v>37.019110622908578</v>
      </c>
      <c r="AF281" s="46">
        <f t="shared" si="290"/>
        <v>2268.7306551150391</v>
      </c>
      <c r="AG281" s="41">
        <v>211</v>
      </c>
      <c r="AH281" s="41">
        <v>1</v>
      </c>
      <c r="AJ281" s="42">
        <f t="shared" ref="AJ281" si="373">AJ280*AH281</f>
        <v>493781304.79839176</v>
      </c>
      <c r="AK281" s="42">
        <f t="shared" si="305"/>
        <v>104187855312.46066</v>
      </c>
      <c r="AL281" s="42">
        <f t="shared" si="339"/>
        <v>119985683822010.02</v>
      </c>
      <c r="AM281" s="42">
        <f t="shared" si="288"/>
        <v>18.791237178728476</v>
      </c>
      <c r="AN281" s="46">
        <f t="shared" si="306"/>
        <v>1151.6283108253976</v>
      </c>
      <c r="AO281" s="41">
        <v>181</v>
      </c>
      <c r="AP281" s="41">
        <v>1</v>
      </c>
      <c r="AR281" s="42">
        <f t="shared" si="282"/>
        <v>33279379.492755033</v>
      </c>
      <c r="AS281" s="42">
        <f t="shared" si="279"/>
        <v>6023567688.1886606</v>
      </c>
      <c r="AT281" s="42">
        <f t="shared" si="276"/>
        <v>1874776309718.9028</v>
      </c>
      <c r="AU281" s="42">
        <f t="shared" si="340"/>
        <v>5.0785379655443021</v>
      </c>
      <c r="AV281" s="46">
        <f t="shared" si="280"/>
        <v>311.24018302227535</v>
      </c>
      <c r="AW281" s="41">
        <v>134</v>
      </c>
      <c r="AX281" s="41">
        <v>1</v>
      </c>
      <c r="AZ281" s="42">
        <f t="shared" si="369"/>
        <v>10152.030353114778</v>
      </c>
      <c r="BA281" s="42">
        <f t="shared" si="364"/>
        <v>1360372.0673173803</v>
      </c>
      <c r="BB281" s="42">
        <f t="shared" si="359"/>
        <v>2775028819.4747667</v>
      </c>
      <c r="BC281" s="42">
        <f t="shared" si="277"/>
        <v>33.285327411068444</v>
      </c>
      <c r="BD281" s="46">
        <f t="shared" si="365"/>
        <v>2039.9042924683495</v>
      </c>
      <c r="BE281" s="41">
        <v>89</v>
      </c>
      <c r="BF281" s="41">
        <v>1</v>
      </c>
      <c r="BH281" s="42">
        <f t="shared" si="327"/>
        <v>42.474264667075786</v>
      </c>
      <c r="BI281" s="42">
        <f t="shared" si="324"/>
        <v>3780.209555369745</v>
      </c>
      <c r="BJ281" s="42">
        <f t="shared" si="321"/>
        <v>5419978.1630366379</v>
      </c>
      <c r="BK281" s="42">
        <f t="shared" si="360"/>
        <v>23.395089051889176</v>
      </c>
      <c r="BL281" s="46">
        <f t="shared" si="325"/>
        <v>1433.777171251689</v>
      </c>
      <c r="BM281" s="41">
        <v>44</v>
      </c>
      <c r="BN281" s="41">
        <v>1</v>
      </c>
      <c r="BP281" s="42">
        <f t="shared" si="301"/>
        <v>0.31563325183682767</v>
      </c>
      <c r="BQ281" s="42">
        <f t="shared" si="298"/>
        <v>13.887863080820416</v>
      </c>
      <c r="BR281" s="42">
        <f t="shared" si="295"/>
        <v>10585.894849680901</v>
      </c>
      <c r="BS281" s="42">
        <f t="shared" si="322"/>
        <v>12.437560063125465</v>
      </c>
      <c r="BT281" s="46">
        <f t="shared" si="299"/>
        <v>762.24072689054378</v>
      </c>
      <c r="BU281" s="37"/>
      <c r="BV281" s="37"/>
      <c r="BW281" s="37"/>
      <c r="BX281" s="37"/>
      <c r="BY281" s="37"/>
      <c r="BZ281" s="37"/>
      <c r="CB281" s="37"/>
    </row>
    <row r="282" spans="1:80">
      <c r="A282" s="52">
        <v>10.865</v>
      </c>
      <c r="B282" s="39">
        <f t="shared" si="341"/>
        <v>2.38</v>
      </c>
      <c r="C282" s="39">
        <f t="shared" si="331"/>
        <v>2.38</v>
      </c>
      <c r="D282" s="39">
        <f t="shared" si="332"/>
        <v>61.543705999999993</v>
      </c>
      <c r="E282" s="40">
        <f t="shared" si="333"/>
        <v>4.1386219868206752E+16</v>
      </c>
      <c r="F282" s="41">
        <f t="shared" si="342"/>
        <v>55.200000000000031</v>
      </c>
      <c r="G282" s="41">
        <v>276</v>
      </c>
      <c r="H282" s="48">
        <f t="shared" si="334"/>
        <v>276</v>
      </c>
      <c r="I282" s="41">
        <v>1</v>
      </c>
      <c r="K282" s="42">
        <f t="shared" si="335"/>
        <v>367651916265.55408</v>
      </c>
      <c r="L282" s="42">
        <f t="shared" si="343"/>
        <v>101471928889292.92</v>
      </c>
      <c r="M282" s="42">
        <f t="shared" si="336"/>
        <v>4.1386219868206752E+17</v>
      </c>
      <c r="N282" s="42">
        <f t="shared" si="344"/>
        <v>66.271408334303302</v>
      </c>
      <c r="O282" s="46">
        <f t="shared" si="337"/>
        <v>4078.5880707323113</v>
      </c>
      <c r="P282" s="41">
        <v>262</v>
      </c>
      <c r="Q282" s="41">
        <v>1</v>
      </c>
      <c r="S282" s="42">
        <f t="shared" si="370"/>
        <v>1667407214624.9824</v>
      </c>
      <c r="T282" s="42">
        <f t="shared" si="366"/>
        <v>436860690231745.37</v>
      </c>
      <c r="U282" s="42">
        <f t="shared" si="361"/>
        <v>1.4143234097941008E+17</v>
      </c>
      <c r="W282" s="42">
        <f t="shared" si="345"/>
        <v>5.260440557377021</v>
      </c>
      <c r="X282" s="46">
        <f t="shared" si="367"/>
        <v>323.7470070936875</v>
      </c>
      <c r="Y282" s="49">
        <v>240</v>
      </c>
      <c r="Z282" s="41">
        <v>8</v>
      </c>
      <c r="AB282" s="42">
        <f t="shared" si="292"/>
        <v>85863097880.031723</v>
      </c>
      <c r="AC282" s="42">
        <f t="shared" si="289"/>
        <v>20607143491207.613</v>
      </c>
      <c r="AD282" s="42">
        <f t="shared" si="286"/>
        <v>6699104445713722</v>
      </c>
      <c r="AE282" s="42">
        <f t="shared" si="362"/>
        <v>5.2822056933993995</v>
      </c>
      <c r="AF282" s="46">
        <f t="shared" si="290"/>
        <v>325.08651422609876</v>
      </c>
      <c r="AG282" s="41">
        <v>212</v>
      </c>
      <c r="AH282" s="41">
        <v>1</v>
      </c>
      <c r="AJ282" s="42">
        <f t="shared" ref="AJ282" si="374">AJ281*AH282</f>
        <v>493781304.79839176</v>
      </c>
      <c r="AK282" s="42">
        <f t="shared" si="305"/>
        <v>104681636617.25905</v>
      </c>
      <c r="AL282" s="42">
        <f t="shared" si="339"/>
        <v>138117520487704.73</v>
      </c>
      <c r="AM282" s="42">
        <f t="shared" si="288"/>
        <v>21.43851130474528</v>
      </c>
      <c r="AN282" s="46">
        <f t="shared" si="306"/>
        <v>1319.4054368169197</v>
      </c>
      <c r="AO282" s="41">
        <v>182</v>
      </c>
      <c r="AP282" s="41">
        <v>1</v>
      </c>
      <c r="AR282" s="42">
        <f t="shared" si="282"/>
        <v>33279379.492755033</v>
      </c>
      <c r="AS282" s="42">
        <f t="shared" si="279"/>
        <v>6056847067.6814156</v>
      </c>
      <c r="AT282" s="42">
        <f t="shared" si="276"/>
        <v>2158086257620.3818</v>
      </c>
      <c r="AU282" s="42">
        <f t="shared" si="340"/>
        <v>5.7894665144583124</v>
      </c>
      <c r="AV282" s="46">
        <f t="shared" si="280"/>
        <v>356.30522506266709</v>
      </c>
      <c r="AW282" s="41">
        <v>135</v>
      </c>
      <c r="AX282" s="41">
        <v>1</v>
      </c>
      <c r="AZ282" s="42">
        <f t="shared" si="369"/>
        <v>10152.030353114778</v>
      </c>
      <c r="BA282" s="42">
        <f t="shared" si="364"/>
        <v>1370524.097670495</v>
      </c>
      <c r="BB282" s="42">
        <f t="shared" si="359"/>
        <v>3194381926.4000292</v>
      </c>
      <c r="BC282" s="42">
        <f t="shared" si="277"/>
        <v>37.871849885364618</v>
      </c>
      <c r="BD282" s="46">
        <f t="shared" si="365"/>
        <v>2330.7739950210134</v>
      </c>
      <c r="BE282" s="49">
        <v>90</v>
      </c>
      <c r="BF282" s="41">
        <v>1</v>
      </c>
      <c r="BH282" s="42">
        <f t="shared" si="327"/>
        <v>42.474264667075786</v>
      </c>
      <c r="BI282" s="42">
        <f t="shared" si="324"/>
        <v>3822.6838200368206</v>
      </c>
      <c r="BJ282" s="42">
        <f t="shared" si="321"/>
        <v>6239027.2000000374</v>
      </c>
      <c r="BK282" s="42">
        <f t="shared" si="360"/>
        <v>26.519470951432062</v>
      </c>
      <c r="BL282" s="46">
        <f t="shared" si="325"/>
        <v>1632.106523510475</v>
      </c>
      <c r="BM282" s="41">
        <v>45</v>
      </c>
      <c r="BN282" s="41">
        <v>1</v>
      </c>
      <c r="BP282" s="42">
        <f t="shared" si="301"/>
        <v>0.31563325183682767</v>
      </c>
      <c r="BQ282" s="42">
        <f t="shared" si="298"/>
        <v>14.203496332657245</v>
      </c>
      <c r="BR282" s="42">
        <f t="shared" si="295"/>
        <v>12185.600000000035</v>
      </c>
      <c r="BS282" s="42">
        <f t="shared" si="322"/>
        <v>13.940168067226933</v>
      </c>
      <c r="BT282" s="46">
        <f t="shared" si="299"/>
        <v>857.92960512000252</v>
      </c>
      <c r="BU282" s="37"/>
      <c r="BV282" s="37"/>
      <c r="BW282" s="37"/>
      <c r="BX282" s="37"/>
      <c r="BY282" s="37"/>
      <c r="BZ282" s="37"/>
      <c r="CB282" s="37"/>
    </row>
    <row r="283" spans="1:80">
      <c r="A283" s="52">
        <v>10.865</v>
      </c>
      <c r="B283" s="39">
        <f t="shared" si="341"/>
        <v>2.3849999999999998</v>
      </c>
      <c r="C283" s="39">
        <f t="shared" si="331"/>
        <v>2.3849999999999998</v>
      </c>
      <c r="D283" s="39">
        <f t="shared" si="332"/>
        <v>61.802564624999988</v>
      </c>
      <c r="E283" s="40">
        <f t="shared" si="333"/>
        <v>4.7540282682154696E+16</v>
      </c>
      <c r="F283" s="41">
        <f t="shared" si="342"/>
        <v>55.400000000000034</v>
      </c>
      <c r="G283" s="41">
        <v>277</v>
      </c>
      <c r="H283" s="48">
        <f t="shared" si="334"/>
        <v>277</v>
      </c>
      <c r="I283" s="41">
        <v>1</v>
      </c>
      <c r="K283" s="42">
        <f t="shared" si="335"/>
        <v>367651916265.55408</v>
      </c>
      <c r="L283" s="42">
        <f t="shared" si="343"/>
        <v>101839580805558.48</v>
      </c>
      <c r="M283" s="42">
        <f t="shared" si="336"/>
        <v>4.7540282682154694E+17</v>
      </c>
      <c r="N283" s="42">
        <f t="shared" si="344"/>
        <v>75.533334824152035</v>
      </c>
      <c r="O283" s="46">
        <f t="shared" si="337"/>
        <v>4668.1538068114187</v>
      </c>
      <c r="P283" s="41">
        <v>263</v>
      </c>
      <c r="Q283" s="41">
        <v>1</v>
      </c>
      <c r="S283" s="42">
        <f t="shared" si="370"/>
        <v>1667407214624.9824</v>
      </c>
      <c r="T283" s="42">
        <f t="shared" si="366"/>
        <v>438528097446370.37</v>
      </c>
      <c r="U283" s="42">
        <f t="shared" si="361"/>
        <v>1.6280440645463494E+17</v>
      </c>
      <c r="W283" s="42">
        <f t="shared" si="345"/>
        <v>6.0070636419069299</v>
      </c>
      <c r="X283" s="46">
        <f t="shared" si="367"/>
        <v>371.25193893544082</v>
      </c>
      <c r="Y283" s="41">
        <v>241</v>
      </c>
      <c r="Z283" s="41">
        <v>1</v>
      </c>
      <c r="AB283" s="42">
        <f t="shared" si="292"/>
        <v>85863097880.031723</v>
      </c>
      <c r="AC283" s="42">
        <f t="shared" si="289"/>
        <v>20693006589087.645</v>
      </c>
      <c r="AD283" s="42">
        <f t="shared" si="286"/>
        <v>7711416748880694</v>
      </c>
      <c r="AE283" s="42">
        <f t="shared" si="362"/>
        <v>6.0298162929170358</v>
      </c>
      <c r="AF283" s="46">
        <f t="shared" si="290"/>
        <v>372.65811111988296</v>
      </c>
      <c r="AG283" s="41">
        <v>213</v>
      </c>
      <c r="AH283" s="41">
        <v>1</v>
      </c>
      <c r="AJ283" s="42">
        <f t="shared" ref="AJ283" si="375">AJ282*AH283</f>
        <v>493781304.79839176</v>
      </c>
      <c r="AK283" s="42">
        <f t="shared" si="305"/>
        <v>105175417922.05745</v>
      </c>
      <c r="AL283" s="42">
        <f t="shared" si="339"/>
        <v>158988678178353.87</v>
      </c>
      <c r="AM283" s="42">
        <f t="shared" si="288"/>
        <v>24.459380595949522</v>
      </c>
      <c r="AN283" s="46">
        <f t="shared" si="306"/>
        <v>1511.6524499686411</v>
      </c>
      <c r="AO283" s="41">
        <v>183</v>
      </c>
      <c r="AP283" s="41">
        <v>1</v>
      </c>
      <c r="AR283" s="42">
        <f t="shared" si="282"/>
        <v>33279379.492755033</v>
      </c>
      <c r="AS283" s="42">
        <f t="shared" si="279"/>
        <v>6090126447.1741714</v>
      </c>
      <c r="AT283" s="42">
        <f t="shared" si="276"/>
        <v>2484198096536.7749</v>
      </c>
      <c r="AU283" s="42">
        <f t="shared" si="340"/>
        <v>6.6001440985251039</v>
      </c>
      <c r="AV283" s="46">
        <f t="shared" si="280"/>
        <v>407.90583218341004</v>
      </c>
      <c r="AW283" s="41">
        <v>136</v>
      </c>
      <c r="AX283" s="41">
        <v>1</v>
      </c>
      <c r="AZ283" s="42">
        <f t="shared" si="369"/>
        <v>10152.030353114778</v>
      </c>
      <c r="BA283" s="42">
        <f t="shared" si="364"/>
        <v>1380676.1280236098</v>
      </c>
      <c r="BB283" s="42">
        <f t="shared" si="359"/>
        <v>3677090048.2562256</v>
      </c>
      <c r="BC283" s="42">
        <f t="shared" si="277"/>
        <v>43.092922874729851</v>
      </c>
      <c r="BD283" s="46">
        <f t="shared" si="365"/>
        <v>2663.2531508456318</v>
      </c>
      <c r="BE283" s="41">
        <v>91</v>
      </c>
      <c r="BF283" s="41">
        <v>1</v>
      </c>
      <c r="BH283" s="42">
        <f t="shared" si="327"/>
        <v>42.474264667075786</v>
      </c>
      <c r="BI283" s="42">
        <f t="shared" si="324"/>
        <v>3865.1580847038967</v>
      </c>
      <c r="BJ283" s="42">
        <f t="shared" si="321"/>
        <v>7181816.5005004173</v>
      </c>
      <c r="BK283" s="42">
        <f t="shared" si="360"/>
        <v>30.06495414653865</v>
      </c>
      <c r="BL283" s="46">
        <f t="shared" si="325"/>
        <v>1858.0912715891163</v>
      </c>
      <c r="BM283" s="41">
        <v>46</v>
      </c>
      <c r="BN283" s="41">
        <v>1</v>
      </c>
      <c r="BP283" s="42">
        <f t="shared" si="301"/>
        <v>0.31563325183682767</v>
      </c>
      <c r="BQ283" s="42">
        <f t="shared" si="298"/>
        <v>14.519129584494072</v>
      </c>
      <c r="BR283" s="42">
        <f t="shared" si="295"/>
        <v>14026.985352539836</v>
      </c>
      <c r="BS283" s="42">
        <f t="shared" si="322"/>
        <v>15.63209784362172</v>
      </c>
      <c r="BT283" s="46">
        <f t="shared" si="299"/>
        <v>966.10373720475434</v>
      </c>
      <c r="BV283" s="41" t="s">
        <v>32</v>
      </c>
      <c r="BX283" s="42"/>
      <c r="BY283" s="42"/>
      <c r="BZ283" s="42"/>
      <c r="CB283" s="41" t="s">
        <v>32</v>
      </c>
    </row>
    <row r="284" spans="1:80">
      <c r="A284" s="52">
        <v>10.865</v>
      </c>
      <c r="B284" s="39">
        <f t="shared" si="341"/>
        <v>2.39</v>
      </c>
      <c r="C284" s="39">
        <f t="shared" si="331"/>
        <v>2.39</v>
      </c>
      <c r="D284" s="39">
        <f t="shared" si="332"/>
        <v>62.061966500000011</v>
      </c>
      <c r="E284" s="40">
        <f t="shared" si="333"/>
        <v>5.4609444513085136E+16</v>
      </c>
      <c r="F284" s="41">
        <f t="shared" si="342"/>
        <v>55.600000000000023</v>
      </c>
      <c r="G284" s="41">
        <v>278</v>
      </c>
      <c r="H284" s="48">
        <f t="shared" si="334"/>
        <v>278</v>
      </c>
      <c r="I284" s="41">
        <v>1</v>
      </c>
      <c r="K284" s="42">
        <f t="shared" si="335"/>
        <v>367651916265.55408</v>
      </c>
      <c r="L284" s="42">
        <f t="shared" si="343"/>
        <v>102207232721824.03</v>
      </c>
      <c r="M284" s="42">
        <f t="shared" si="336"/>
        <v>5.4609444513085133E+17</v>
      </c>
      <c r="N284" s="42">
        <f t="shared" si="344"/>
        <v>86.091563787021741</v>
      </c>
      <c r="O284" s="46">
        <f t="shared" si="337"/>
        <v>5343.0117476827572</v>
      </c>
      <c r="P284" s="41">
        <v>264</v>
      </c>
      <c r="Q284" s="41">
        <v>1</v>
      </c>
      <c r="S284" s="42">
        <f t="shared" si="370"/>
        <v>1667407214624.9824</v>
      </c>
      <c r="T284" s="42">
        <f t="shared" si="366"/>
        <v>440195504660995.37</v>
      </c>
      <c r="U284" s="42">
        <f t="shared" si="361"/>
        <v>1.8740521499995456E+17</v>
      </c>
      <c r="W284" s="42">
        <f t="shared" si="345"/>
        <v>6.8597855065096551</v>
      </c>
      <c r="X284" s="46">
        <f t="shared" si="367"/>
        <v>425.73177830218782</v>
      </c>
      <c r="Y284" s="41">
        <v>242</v>
      </c>
      <c r="Z284" s="41">
        <v>1</v>
      </c>
      <c r="AB284" s="42">
        <f t="shared" si="292"/>
        <v>85863097880.031723</v>
      </c>
      <c r="AC284" s="42">
        <f t="shared" si="289"/>
        <v>20778869686967.676</v>
      </c>
      <c r="AD284" s="42">
        <f t="shared" si="286"/>
        <v>8876662157058554</v>
      </c>
      <c r="AE284" s="42">
        <f t="shared" si="362"/>
        <v>6.8833878210475747</v>
      </c>
      <c r="AF284" s="46">
        <f t="shared" si="290"/>
        <v>427.19658435636268</v>
      </c>
      <c r="AG284" s="41">
        <v>214</v>
      </c>
      <c r="AH284" s="41">
        <v>1</v>
      </c>
      <c r="AJ284" s="42">
        <f t="shared" ref="AJ284" si="376">AJ283*AH284</f>
        <v>493781304.79839176</v>
      </c>
      <c r="AK284" s="42">
        <f t="shared" si="305"/>
        <v>105669199226.85583</v>
      </c>
      <c r="AL284" s="42">
        <f t="shared" si="339"/>
        <v>183012905273392.53</v>
      </c>
      <c r="AM284" s="42">
        <f t="shared" si="288"/>
        <v>27.906653915646558</v>
      </c>
      <c r="AN284" s="46">
        <f t="shared" si="306"/>
        <v>1731.9418204399508</v>
      </c>
      <c r="AO284" s="41">
        <v>184</v>
      </c>
      <c r="AP284" s="41">
        <v>1</v>
      </c>
      <c r="AR284" s="42">
        <f t="shared" si="282"/>
        <v>33279379.492755033</v>
      </c>
      <c r="AS284" s="42">
        <f t="shared" si="279"/>
        <v>6123405826.6669264</v>
      </c>
      <c r="AT284" s="42">
        <f t="shared" si="276"/>
        <v>2859576644896.7529</v>
      </c>
      <c r="AU284" s="42">
        <f t="shared" si="340"/>
        <v>7.5245956249677706</v>
      </c>
      <c r="AV284" s="46">
        <f t="shared" si="280"/>
        <v>466.99120160279642</v>
      </c>
      <c r="AW284" s="41">
        <v>137</v>
      </c>
      <c r="AX284" s="41">
        <v>1</v>
      </c>
      <c r="AZ284" s="42">
        <f t="shared" si="369"/>
        <v>10152.030353114778</v>
      </c>
      <c r="BA284" s="42">
        <f t="shared" si="364"/>
        <v>1390828.1583767247</v>
      </c>
      <c r="BB284" s="42">
        <f t="shared" si="359"/>
        <v>4232722357.3009925</v>
      </c>
      <c r="BC284" s="42">
        <f t="shared" si="277"/>
        <v>49.036647935023126</v>
      </c>
      <c r="BD284" s="46">
        <f t="shared" si="365"/>
        <v>3043.3108014157001</v>
      </c>
      <c r="BE284" s="41">
        <v>92</v>
      </c>
      <c r="BF284" s="41">
        <v>1</v>
      </c>
      <c r="BH284" s="42">
        <f t="shared" si="327"/>
        <v>42.474264667075786</v>
      </c>
      <c r="BI284" s="42">
        <f t="shared" si="324"/>
        <v>3907.6323493709724</v>
      </c>
      <c r="BJ284" s="42">
        <f t="shared" si="321"/>
        <v>8267035.8541034758</v>
      </c>
      <c r="BK284" s="42">
        <f t="shared" si="360"/>
        <v>34.088712007760016</v>
      </c>
      <c r="BL284" s="46">
        <f t="shared" si="325"/>
        <v>2115.6125026537502</v>
      </c>
      <c r="BM284" s="41">
        <v>47</v>
      </c>
      <c r="BN284" s="41">
        <v>1</v>
      </c>
      <c r="BP284" s="42">
        <f t="shared" si="301"/>
        <v>0.31563325183682767</v>
      </c>
      <c r="BQ284" s="42">
        <f t="shared" si="298"/>
        <v>14.834762836330901</v>
      </c>
      <c r="BR284" s="42">
        <f t="shared" si="295"/>
        <v>16146.5544025458</v>
      </c>
      <c r="BS284" s="42">
        <f t="shared" si="322"/>
        <v>17.537743743618364</v>
      </c>
      <c r="BT284" s="46">
        <f t="shared" si="299"/>
        <v>1088.4268647020276</v>
      </c>
      <c r="BV284" s="44">
        <v>1</v>
      </c>
      <c r="BX284" s="42"/>
      <c r="BY284" s="42"/>
      <c r="BZ284" s="42"/>
      <c r="CB284" s="51">
        <f>10+$G289/20</f>
        <v>24.15</v>
      </c>
    </row>
    <row r="285" spans="1:80">
      <c r="A285" s="52">
        <v>10.865</v>
      </c>
      <c r="B285" s="39">
        <f t="shared" si="341"/>
        <v>2.395</v>
      </c>
      <c r="C285" s="39">
        <f t="shared" si="331"/>
        <v>2.395</v>
      </c>
      <c r="D285" s="39">
        <f t="shared" si="332"/>
        <v>62.321911625000006</v>
      </c>
      <c r="E285" s="40">
        <f t="shared" si="333"/>
        <v>6.2729779079482768E+16</v>
      </c>
      <c r="F285" s="41">
        <f t="shared" si="342"/>
        <v>55.800000000000026</v>
      </c>
      <c r="G285" s="41">
        <v>279</v>
      </c>
      <c r="H285" s="48">
        <f t="shared" si="334"/>
        <v>279</v>
      </c>
      <c r="I285" s="41">
        <v>1</v>
      </c>
      <c r="K285" s="42">
        <f t="shared" si="335"/>
        <v>367651916265.55408</v>
      </c>
      <c r="L285" s="42">
        <f t="shared" si="343"/>
        <v>102574884638089.59</v>
      </c>
      <c r="M285" s="42">
        <f t="shared" si="336"/>
        <v>6.2729779079482765E+17</v>
      </c>
      <c r="N285" s="42">
        <f t="shared" si="344"/>
        <v>98.127775711461439</v>
      </c>
      <c r="O285" s="46">
        <f t="shared" si="337"/>
        <v>6115.5105658475222</v>
      </c>
      <c r="P285" s="41">
        <v>265</v>
      </c>
      <c r="Q285" s="41">
        <v>1</v>
      </c>
      <c r="S285" s="42">
        <f t="shared" si="370"/>
        <v>1667407214624.9824</v>
      </c>
      <c r="T285" s="42">
        <f t="shared" si="366"/>
        <v>441862911875620.31</v>
      </c>
      <c r="U285" s="42">
        <f t="shared" si="361"/>
        <v>2.1572242215105059E+17</v>
      </c>
      <c r="W285" s="42">
        <f t="shared" si="345"/>
        <v>7.8337006457458918</v>
      </c>
      <c r="X285" s="46">
        <f t="shared" si="367"/>
        <v>488.21119934088097</v>
      </c>
      <c r="Y285" s="41">
        <v>243</v>
      </c>
      <c r="Z285" s="41">
        <v>1</v>
      </c>
      <c r="AB285" s="42">
        <f t="shared" si="292"/>
        <v>85863097880.031723</v>
      </c>
      <c r="AC285" s="42">
        <f t="shared" si="289"/>
        <v>20864732784847.707</v>
      </c>
      <c r="AD285" s="42">
        <f t="shared" si="286"/>
        <v>1.0217939031940518E+16</v>
      </c>
      <c r="AE285" s="42">
        <f t="shared" si="362"/>
        <v>7.8579581913919077</v>
      </c>
      <c r="AF285" s="46">
        <f t="shared" si="290"/>
        <v>489.72297595687132</v>
      </c>
      <c r="AG285" s="41">
        <v>215</v>
      </c>
      <c r="AH285" s="41">
        <v>1</v>
      </c>
      <c r="AJ285" s="42">
        <f t="shared" ref="AJ285" si="377">AJ284*AH285</f>
        <v>493781304.79839176</v>
      </c>
      <c r="AK285" s="42">
        <f t="shared" si="305"/>
        <v>106162980531.65424</v>
      </c>
      <c r="AL285" s="42">
        <f t="shared" si="339"/>
        <v>210666427881884.62</v>
      </c>
      <c r="AM285" s="42">
        <f t="shared" si="288"/>
        <v>31.84061608141543</v>
      </c>
      <c r="AN285" s="46">
        <f t="shared" si="306"/>
        <v>1984.3680615115263</v>
      </c>
      <c r="AO285" s="41">
        <v>185</v>
      </c>
      <c r="AP285" s="41">
        <v>1</v>
      </c>
      <c r="AR285" s="42">
        <f t="shared" si="282"/>
        <v>33279379.492755033</v>
      </c>
      <c r="AS285" s="42">
        <f t="shared" si="279"/>
        <v>6156685206.1596813</v>
      </c>
      <c r="AT285" s="42">
        <f t="shared" si="276"/>
        <v>3291662935654.4414</v>
      </c>
      <c r="AU285" s="42">
        <f t="shared" si="340"/>
        <v>8.5788217197452834</v>
      </c>
      <c r="AV285" s="46">
        <f t="shared" si="280"/>
        <v>534.64856906459613</v>
      </c>
      <c r="AW285" s="41">
        <v>138</v>
      </c>
      <c r="AX285" s="41">
        <v>1</v>
      </c>
      <c r="AZ285" s="42">
        <f t="shared" si="369"/>
        <v>10152.030353114778</v>
      </c>
      <c r="BA285" s="42">
        <f t="shared" si="364"/>
        <v>1400980.1887298394</v>
      </c>
      <c r="BB285" s="42">
        <f t="shared" si="359"/>
        <v>4872293010.6832724</v>
      </c>
      <c r="BC285" s="42">
        <f t="shared" si="277"/>
        <v>55.80339710012948</v>
      </c>
      <c r="BD285" s="46">
        <f t="shared" si="365"/>
        <v>3477.7743824490512</v>
      </c>
      <c r="BE285" s="41">
        <v>93</v>
      </c>
      <c r="BF285" s="41">
        <v>1</v>
      </c>
      <c r="BH285" s="42">
        <f t="shared" si="327"/>
        <v>42.474264667075786</v>
      </c>
      <c r="BI285" s="42">
        <f t="shared" si="324"/>
        <v>3950.1066140380481</v>
      </c>
      <c r="BJ285" s="42">
        <f t="shared" si="321"/>
        <v>9516197.2864907365</v>
      </c>
      <c r="BK285" s="42">
        <f t="shared" si="360"/>
        <v>38.65572771191362</v>
      </c>
      <c r="BL285" s="46">
        <f t="shared" si="325"/>
        <v>2409.0988462619443</v>
      </c>
      <c r="BM285" s="41">
        <v>48</v>
      </c>
      <c r="BN285" s="41">
        <v>1</v>
      </c>
      <c r="BP285" s="42">
        <f t="shared" si="301"/>
        <v>0.31563325183682767</v>
      </c>
      <c r="BQ285" s="42">
        <f t="shared" si="298"/>
        <v>15.150396088167728</v>
      </c>
      <c r="BR285" s="42">
        <f t="shared" si="295"/>
        <v>18586.322825177165</v>
      </c>
      <c r="BS285" s="42">
        <f t="shared" si="322"/>
        <v>19.684696486321325</v>
      </c>
      <c r="BT285" s="46">
        <f t="shared" si="299"/>
        <v>1226.7879147854658</v>
      </c>
      <c r="BV285" s="42" t="s">
        <v>1</v>
      </c>
      <c r="BX285" s="42"/>
      <c r="BY285" s="42"/>
      <c r="BZ285" s="42"/>
      <c r="CB285" s="46" t="s">
        <v>3</v>
      </c>
    </row>
    <row r="286" spans="1:80">
      <c r="A286" s="52">
        <v>10.865</v>
      </c>
      <c r="B286" s="39">
        <f t="shared" si="341"/>
        <v>2.4000000000000004</v>
      </c>
      <c r="C286" s="39">
        <f t="shared" si="331"/>
        <v>2.4000000000000004</v>
      </c>
      <c r="D286" s="39">
        <f>A286*B286*C286*1</f>
        <v>62.582400000000021</v>
      </c>
      <c r="E286" s="40">
        <f t="shared" si="333"/>
        <v>7.205759403792928E+16</v>
      </c>
      <c r="F286" s="41">
        <f t="shared" si="342"/>
        <v>56.000000000000028</v>
      </c>
      <c r="G286" s="49">
        <v>280</v>
      </c>
      <c r="H286" s="48">
        <f t="shared" si="334"/>
        <v>280</v>
      </c>
      <c r="I286" s="41">
        <v>16</v>
      </c>
      <c r="K286" s="42">
        <f t="shared" si="335"/>
        <v>5882430660248.8652</v>
      </c>
      <c r="L286" s="42">
        <f t="shared" si="343"/>
        <v>1647080584869682.2</v>
      </c>
      <c r="M286" s="42">
        <f t="shared" si="336"/>
        <v>7.205759403792928E+17</v>
      </c>
      <c r="N286" s="42">
        <f t="shared" si="344"/>
        <v>6.9905717110444936</v>
      </c>
      <c r="O286" s="46">
        <f t="shared" si="337"/>
        <v>437.48675504927104</v>
      </c>
      <c r="P286" s="41">
        <v>266</v>
      </c>
      <c r="Q286" s="41">
        <v>1</v>
      </c>
      <c r="S286" s="42">
        <f t="shared" si="370"/>
        <v>1667407214624.9824</v>
      </c>
      <c r="T286" s="42">
        <f t="shared" si="366"/>
        <v>443530319090245.31</v>
      </c>
      <c r="U286" s="42">
        <f t="shared" si="361"/>
        <v>2.4831731920924032E+17</v>
      </c>
      <c r="W286" s="42">
        <f t="shared" si="345"/>
        <v>8.946053355389326</v>
      </c>
      <c r="X286" s="46">
        <f t="shared" si="367"/>
        <v>559.86548950831718</v>
      </c>
      <c r="Y286" s="41">
        <v>244</v>
      </c>
      <c r="Z286" s="41">
        <v>1</v>
      </c>
      <c r="AB286" s="42">
        <f t="shared" si="292"/>
        <v>85863097880.031723</v>
      </c>
      <c r="AC286" s="42">
        <f t="shared" si="289"/>
        <v>20950595882727.742</v>
      </c>
      <c r="AD286" s="42">
        <f t="shared" si="286"/>
        <v>1.1761833577402994E+16</v>
      </c>
      <c r="AE286" s="42">
        <f t="shared" si="362"/>
        <v>8.9707021291532119</v>
      </c>
      <c r="AF286" s="46">
        <f t="shared" si="290"/>
        <v>561.40806892751812</v>
      </c>
      <c r="AG286" s="41">
        <v>216</v>
      </c>
      <c r="AH286" s="41">
        <v>1</v>
      </c>
      <c r="AJ286" s="42">
        <f t="shared" ref="AJ286" si="378">AJ285*AH286</f>
        <v>493781304.79839176</v>
      </c>
      <c r="AK286" s="42">
        <f t="shared" si="305"/>
        <v>106656761836.45262</v>
      </c>
      <c r="AL286" s="42">
        <f t="shared" si="339"/>
        <v>242497382040272.94</v>
      </c>
      <c r="AM286" s="42">
        <f t="shared" si="288"/>
        <v>36.330087697493468</v>
      </c>
      <c r="AN286" s="46">
        <f t="shared" si="306"/>
        <v>2273.624080319616</v>
      </c>
      <c r="AO286" s="41">
        <v>186</v>
      </c>
      <c r="AP286" s="41">
        <v>1</v>
      </c>
      <c r="AR286" s="42">
        <f t="shared" si="282"/>
        <v>33279379.492755033</v>
      </c>
      <c r="AS286" s="42">
        <f t="shared" si="279"/>
        <v>6189964585.6524363</v>
      </c>
      <c r="AT286" s="42">
        <f t="shared" si="276"/>
        <v>3789021594379.2568</v>
      </c>
      <c r="AU286" s="42">
        <f t="shared" si="340"/>
        <v>9.7810775445266867</v>
      </c>
      <c r="AV286" s="46">
        <f t="shared" si="280"/>
        <v>612.12330732258715</v>
      </c>
      <c r="AW286" s="41">
        <v>139</v>
      </c>
      <c r="AX286" s="41">
        <v>1</v>
      </c>
      <c r="AZ286" s="42">
        <f t="shared" si="369"/>
        <v>10152.030353114778</v>
      </c>
      <c r="BA286" s="42">
        <f t="shared" si="364"/>
        <v>1411132.2190829541</v>
      </c>
      <c r="BB286" s="42">
        <f t="shared" si="359"/>
        <v>5608479298.3068991</v>
      </c>
      <c r="BC286" s="42">
        <f t="shared" si="277"/>
        <v>63.507526670099125</v>
      </c>
      <c r="BD286" s="46">
        <f t="shared" si="365"/>
        <v>3974.4534370788128</v>
      </c>
      <c r="BE286" s="41">
        <v>94</v>
      </c>
      <c r="BF286" s="41">
        <v>1</v>
      </c>
      <c r="BH286" s="42">
        <f t="shared" si="327"/>
        <v>42.474264667075786</v>
      </c>
      <c r="BI286" s="42">
        <f t="shared" si="324"/>
        <v>3992.5808787051237</v>
      </c>
      <c r="BJ286" s="42">
        <f t="shared" si="321"/>
        <v>10954061.129505627</v>
      </c>
      <c r="BK286" s="42">
        <f t="shared" si="360"/>
        <v>43.839866563325117</v>
      </c>
      <c r="BL286" s="46">
        <f t="shared" si="325"/>
        <v>2743.6040652126389</v>
      </c>
      <c r="BM286" s="41">
        <v>49</v>
      </c>
      <c r="BN286" s="41">
        <v>1</v>
      </c>
      <c r="BP286" s="42">
        <f t="shared" si="301"/>
        <v>0.31563325183682767</v>
      </c>
      <c r="BQ286" s="42">
        <f t="shared" si="298"/>
        <v>15.466029340004555</v>
      </c>
      <c r="BR286" s="42">
        <f t="shared" si="295"/>
        <v>21394.650643565619</v>
      </c>
      <c r="BS286" s="42">
        <f t="shared" si="322"/>
        <v>22.104167118989984</v>
      </c>
      <c r="BT286" s="46">
        <f t="shared" si="299"/>
        <v>1383.3318283074793</v>
      </c>
      <c r="BV286" s="42">
        <f>1/$D289</f>
        <v>1.2925831062713179E-2</v>
      </c>
      <c r="BW286" s="55">
        <f>BV286*$E289</f>
        <v>1411744908409495.7</v>
      </c>
      <c r="BX286" s="42"/>
      <c r="BY286" s="42"/>
      <c r="BZ286" s="42"/>
      <c r="CB286" s="46">
        <f>$E289*CB284</f>
        <v>2.6376361699820129E+18</v>
      </c>
    </row>
    <row r="287" spans="1:80">
      <c r="A287" s="52">
        <v>10.865</v>
      </c>
      <c r="B287" s="39">
        <f t="shared" si="341"/>
        <v>2.4050000000000002</v>
      </c>
      <c r="C287" s="39">
        <f t="shared" si="331"/>
        <v>2.4050000000000002</v>
      </c>
      <c r="D287" s="39">
        <f t="shared" si="332"/>
        <v>62.843431625000015</v>
      </c>
      <c r="E287" s="40">
        <f t="shared" si="333"/>
        <v>8.2772439736413536E+16</v>
      </c>
      <c r="F287" s="41">
        <f t="shared" si="342"/>
        <v>56.200000000000031</v>
      </c>
      <c r="G287" s="41">
        <v>281</v>
      </c>
      <c r="H287" s="48">
        <f t="shared" si="334"/>
        <v>281</v>
      </c>
      <c r="I287" s="41">
        <v>1</v>
      </c>
      <c r="K287" s="42">
        <f t="shared" si="335"/>
        <v>5882430660248.8652</v>
      </c>
      <c r="L287" s="42">
        <f t="shared" si="343"/>
        <v>1652963015529931.2</v>
      </c>
      <c r="M287" s="42">
        <f t="shared" si="336"/>
        <v>8.2772439736413542E+17</v>
      </c>
      <c r="N287" s="42">
        <f t="shared" si="344"/>
        <v>7.9682458963351657</v>
      </c>
      <c r="O287" s="46">
        <f t="shared" si="337"/>
        <v>500.75191615752595</v>
      </c>
      <c r="P287" s="41">
        <v>267</v>
      </c>
      <c r="Q287" s="41">
        <v>1</v>
      </c>
      <c r="S287" s="42">
        <f t="shared" si="370"/>
        <v>1667407214624.9824</v>
      </c>
      <c r="T287" s="42">
        <f t="shared" si="366"/>
        <v>445197726304870.31</v>
      </c>
      <c r="U287" s="42">
        <f t="shared" si="361"/>
        <v>2.8583594962645498E+17</v>
      </c>
      <c r="W287" s="42">
        <f t="shared" si="345"/>
        <v>10.216544228107844</v>
      </c>
      <c r="X287" s="46">
        <f t="shared" si="367"/>
        <v>642.04269864288392</v>
      </c>
      <c r="Y287" s="41">
        <v>245</v>
      </c>
      <c r="Z287" s="41">
        <v>1</v>
      </c>
      <c r="AB287" s="42">
        <f t="shared" si="292"/>
        <v>85863097880.031723</v>
      </c>
      <c r="AC287" s="42">
        <f t="shared" si="289"/>
        <v>21036458980607.773</v>
      </c>
      <c r="AD287" s="42">
        <f t="shared" si="286"/>
        <v>1.3538946379782774E+16</v>
      </c>
      <c r="AE287" s="42">
        <f t="shared" si="362"/>
        <v>10.241235154888999</v>
      </c>
      <c r="AF287" s="46">
        <f t="shared" si="290"/>
        <v>643.59436121181329</v>
      </c>
      <c r="AG287" s="41">
        <v>217</v>
      </c>
      <c r="AH287" s="41">
        <v>1</v>
      </c>
      <c r="AJ287" s="42">
        <f t="shared" ref="AJ287" si="379">AJ286*AH287</f>
        <v>493781304.79839176</v>
      </c>
      <c r="AK287" s="42">
        <f t="shared" si="305"/>
        <v>107150543141.25101</v>
      </c>
      <c r="AL287" s="42">
        <f t="shared" si="339"/>
        <v>279136669557084.09</v>
      </c>
      <c r="AM287" s="42">
        <f t="shared" si="288"/>
        <v>41.453635432795657</v>
      </c>
      <c r="AN287" s="46">
        <f t="shared" si="306"/>
        <v>2605.0887039285717</v>
      </c>
      <c r="AO287" s="41">
        <v>187</v>
      </c>
      <c r="AP287" s="41">
        <v>1</v>
      </c>
      <c r="AR287" s="42">
        <f t="shared" si="282"/>
        <v>33279379.492755033</v>
      </c>
      <c r="AS287" s="42">
        <f t="shared" si="279"/>
        <v>6223243965.1451912</v>
      </c>
      <c r="AT287" s="42">
        <f t="shared" si="276"/>
        <v>4361510461829.4287</v>
      </c>
      <c r="AU287" s="42">
        <f t="shared" si="340"/>
        <v>11.152191025393897</v>
      </c>
      <c r="AV287" s="46">
        <f t="shared" si="280"/>
        <v>700.84195417328021</v>
      </c>
      <c r="AW287" s="49">
        <v>140</v>
      </c>
      <c r="AX287" s="41">
        <v>12</v>
      </c>
      <c r="AZ287" s="42">
        <f t="shared" si="369"/>
        <v>121824.36423737733</v>
      </c>
      <c r="BA287" s="42">
        <f t="shared" si="364"/>
        <v>17055410.993232828</v>
      </c>
      <c r="BB287" s="42">
        <f t="shared" si="359"/>
        <v>6455872716.8000603</v>
      </c>
      <c r="BC287" s="42">
        <f t="shared" si="277"/>
        <v>6.0232775805205669</v>
      </c>
      <c r="BD287" s="46">
        <f t="shared" si="365"/>
        <v>378.52343278983977</v>
      </c>
      <c r="BE287" s="41">
        <v>95</v>
      </c>
      <c r="BF287" s="41">
        <v>1</v>
      </c>
      <c r="BH287" s="42">
        <f t="shared" si="327"/>
        <v>42.474264667075786</v>
      </c>
      <c r="BI287" s="42">
        <f t="shared" si="324"/>
        <v>4035.0551433721998</v>
      </c>
      <c r="BJ287" s="42">
        <f t="shared" si="321"/>
        <v>12609126.400000082</v>
      </c>
      <c r="BK287" s="42">
        <f t="shared" si="360"/>
        <v>49.725096205683322</v>
      </c>
      <c r="BL287" s="46">
        <f t="shared" si="325"/>
        <v>3124.8956834484075</v>
      </c>
      <c r="BM287" s="49">
        <v>50</v>
      </c>
      <c r="BN287" s="41">
        <f>POWER(($B287+0.05)/$B287,2)*POWER(1.05,2)</f>
        <v>1.1488185238653013</v>
      </c>
      <c r="BO287" s="41" t="s">
        <v>87</v>
      </c>
      <c r="BP287" s="42">
        <f t="shared" si="301"/>
        <v>0.36260532645798926</v>
      </c>
      <c r="BQ287" s="42">
        <f t="shared" si="298"/>
        <v>18.130266322899462</v>
      </c>
      <c r="BR287" s="42">
        <f t="shared" si="295"/>
        <v>24627.200000000084</v>
      </c>
      <c r="BS287" s="42">
        <f t="shared" si="322"/>
        <v>21.614787070041483</v>
      </c>
      <c r="BT287" s="46">
        <f t="shared" si="299"/>
        <v>1358.3473933250864</v>
      </c>
      <c r="BU287" s="41" t="s">
        <v>81</v>
      </c>
      <c r="BV287" s="44" t="s">
        <v>82</v>
      </c>
      <c r="BX287" s="42" t="s">
        <v>15</v>
      </c>
      <c r="BY287" s="42" t="s">
        <v>1</v>
      </c>
      <c r="BZ287" s="42" t="s">
        <v>83</v>
      </c>
      <c r="CB287" s="47"/>
    </row>
    <row r="288" spans="1:80">
      <c r="A288" s="52">
        <v>10.865</v>
      </c>
      <c r="B288" s="39">
        <f t="shared" si="341"/>
        <v>2.41</v>
      </c>
      <c r="C288" s="39">
        <f t="shared" si="331"/>
        <v>2.41</v>
      </c>
      <c r="D288" s="39">
        <f t="shared" si="332"/>
        <v>63.105006500000009</v>
      </c>
      <c r="E288" s="40">
        <f t="shared" si="333"/>
        <v>9.5080565364309424E+16</v>
      </c>
      <c r="F288" s="41">
        <f t="shared" si="342"/>
        <v>56.400000000000027</v>
      </c>
      <c r="G288" s="41">
        <v>282</v>
      </c>
      <c r="H288" s="48">
        <f t="shared" si="334"/>
        <v>282</v>
      </c>
      <c r="I288" s="41">
        <v>1</v>
      </c>
      <c r="K288" s="42">
        <f t="shared" si="335"/>
        <v>5882430660248.8652</v>
      </c>
      <c r="L288" s="42">
        <f t="shared" si="343"/>
        <v>1658845446190180</v>
      </c>
      <c r="M288" s="42">
        <f t="shared" si="336"/>
        <v>9.5080565364309427E+17</v>
      </c>
      <c r="N288" s="42">
        <f t="shared" si="344"/>
        <v>9.082847337741514</v>
      </c>
      <c r="O288" s="46">
        <f t="shared" si="337"/>
        <v>573.17314028668602</v>
      </c>
      <c r="P288" s="41">
        <v>268</v>
      </c>
      <c r="Q288" s="41">
        <v>1</v>
      </c>
      <c r="S288" s="42">
        <f t="shared" si="370"/>
        <v>1667407214624.9824</v>
      </c>
      <c r="T288" s="42">
        <f t="shared" si="366"/>
        <v>446865133519495.31</v>
      </c>
      <c r="U288" s="42">
        <f t="shared" si="361"/>
        <v>3.2902190319133779E+17</v>
      </c>
      <c r="W288" s="42">
        <f t="shared" si="345"/>
        <v>11.667680388630492</v>
      </c>
      <c r="X288" s="46">
        <f t="shared" si="367"/>
        <v>736.28904676444984</v>
      </c>
      <c r="Y288" s="41">
        <v>246</v>
      </c>
      <c r="Z288" s="41">
        <v>1</v>
      </c>
      <c r="AB288" s="42">
        <f t="shared" si="292"/>
        <v>85863097880.031723</v>
      </c>
      <c r="AC288" s="42">
        <f t="shared" si="289"/>
        <v>21122322078487.805</v>
      </c>
      <c r="AD288" s="42">
        <f t="shared" si="286"/>
        <v>1.5584498419121572E+16</v>
      </c>
      <c r="AE288" s="42">
        <f t="shared" si="362"/>
        <v>11.6919608606562</v>
      </c>
      <c r="AF288" s="46">
        <f t="shared" si="290"/>
        <v>737.82126610945522</v>
      </c>
      <c r="AG288" s="41">
        <v>218</v>
      </c>
      <c r="AH288" s="41">
        <v>1</v>
      </c>
      <c r="AJ288" s="42">
        <f t="shared" ref="AJ288" si="380">AJ287*AH288</f>
        <v>493781304.79839176</v>
      </c>
      <c r="AK288" s="42">
        <f t="shared" si="305"/>
        <v>107644324446.04941</v>
      </c>
      <c r="AL288" s="42">
        <f t="shared" si="339"/>
        <v>321310452335289.75</v>
      </c>
      <c r="AM288" s="42">
        <f t="shared" si="288"/>
        <v>47.300954127090257</v>
      </c>
      <c r="AN288" s="46">
        <f t="shared" si="306"/>
        <v>2984.9270176462328</v>
      </c>
      <c r="AO288" s="41">
        <v>188</v>
      </c>
      <c r="AP288" s="41">
        <v>1</v>
      </c>
      <c r="AR288" s="42">
        <f t="shared" si="282"/>
        <v>33279379.492755033</v>
      </c>
      <c r="AS288" s="42">
        <f t="shared" si="279"/>
        <v>6256523344.6379461</v>
      </c>
      <c r="AT288" s="42">
        <f t="shared" si="276"/>
        <v>5020475817738.8926</v>
      </c>
      <c r="AU288" s="42">
        <f t="shared" si="340"/>
        <v>12.715926072754369</v>
      </c>
      <c r="AV288" s="46">
        <f t="shared" si="280"/>
        <v>802.438597474684</v>
      </c>
      <c r="AW288" s="41">
        <v>141</v>
      </c>
      <c r="AX288" s="41">
        <v>1</v>
      </c>
      <c r="AZ288" s="42">
        <f t="shared" si="369"/>
        <v>121824.36423737733</v>
      </c>
      <c r="BA288" s="42">
        <f t="shared" si="364"/>
        <v>17177235.357470203</v>
      </c>
      <c r="BB288" s="42">
        <f t="shared" si="359"/>
        <v>7431267938.194973</v>
      </c>
      <c r="BC288" s="42">
        <f t="shared" si="277"/>
        <v>6.8556058109175577</v>
      </c>
      <c r="BD288" s="46">
        <f t="shared" si="365"/>
        <v>432.62304925939031</v>
      </c>
      <c r="BE288" s="41">
        <v>96</v>
      </c>
      <c r="BF288" s="41">
        <v>1</v>
      </c>
      <c r="BH288" s="42">
        <f t="shared" si="327"/>
        <v>42.474264667075786</v>
      </c>
      <c r="BI288" s="42">
        <f t="shared" si="324"/>
        <v>4077.5294080392755</v>
      </c>
      <c r="BJ288" s="42">
        <f t="shared" si="321"/>
        <v>14514195.191787016</v>
      </c>
      <c r="BK288" s="42">
        <f t="shared" si="360"/>
        <v>56.406875200501545</v>
      </c>
      <c r="BL288" s="46">
        <f t="shared" si="325"/>
        <v>3559.5562261723394</v>
      </c>
      <c r="BM288" s="41">
        <v>51</v>
      </c>
      <c r="BN288" s="41">
        <v>1</v>
      </c>
      <c r="BP288" s="42">
        <f t="shared" si="301"/>
        <v>0.36260532645798926</v>
      </c>
      <c r="BQ288" s="42">
        <f t="shared" si="298"/>
        <v>18.492871649357454</v>
      </c>
      <c r="BR288" s="42">
        <f t="shared" si="295"/>
        <v>28348.037483958924</v>
      </c>
      <c r="BS288" s="42">
        <f t="shared" si="322"/>
        <v>24.291527619427889</v>
      </c>
      <c r="BT288" s="46">
        <f t="shared" si="299"/>
        <v>1532.9170083189267</v>
      </c>
      <c r="BX288" s="42">
        <f>1*BV286</f>
        <v>1.2925831062713179E-2</v>
      </c>
      <c r="BY288" s="42"/>
      <c r="BZ288" s="42" t="s">
        <v>77</v>
      </c>
      <c r="CB288" s="46"/>
    </row>
    <row r="289" spans="1:80">
      <c r="A289" s="52">
        <v>13.265000000000001</v>
      </c>
      <c r="B289" s="39">
        <f t="shared" si="341"/>
        <v>2.415</v>
      </c>
      <c r="C289" s="39">
        <f t="shared" si="331"/>
        <v>2.415</v>
      </c>
      <c r="D289" s="39">
        <f>A289*B289*C289*1</f>
        <v>77.364464625000011</v>
      </c>
      <c r="E289" s="40">
        <f t="shared" si="333"/>
        <v>1.092188890261703E+17</v>
      </c>
      <c r="F289" s="41">
        <f t="shared" si="342"/>
        <v>56.60000000000003</v>
      </c>
      <c r="G289" s="41">
        <v>283</v>
      </c>
      <c r="H289" s="48">
        <f t="shared" si="334"/>
        <v>283</v>
      </c>
      <c r="I289" s="41">
        <v>1</v>
      </c>
      <c r="K289" s="42">
        <f t="shared" si="335"/>
        <v>5882430660248.8652</v>
      </c>
      <c r="L289" s="42">
        <f t="shared" si="343"/>
        <v>1664727876850428.7</v>
      </c>
      <c r="M289" s="42">
        <f t="shared" si="336"/>
        <v>1.092188890261703E+18</v>
      </c>
      <c r="N289" s="42">
        <f t="shared" si="344"/>
        <v>8.4803344020431588</v>
      </c>
      <c r="O289" s="46">
        <f t="shared" si="337"/>
        <v>656.07653085503853</v>
      </c>
      <c r="P289" s="41">
        <v>269</v>
      </c>
      <c r="Q289" s="41">
        <v>1</v>
      </c>
      <c r="S289" s="42">
        <f t="shared" si="370"/>
        <v>1667407214624.9824</v>
      </c>
      <c r="T289" s="42">
        <f t="shared" si="366"/>
        <v>448532540734120.25</v>
      </c>
      <c r="U289" s="42">
        <f t="shared" si="361"/>
        <v>3.7873104119237696E+17</v>
      </c>
      <c r="W289" s="42">
        <f t="shared" si="345"/>
        <v>10.914288289196879</v>
      </c>
      <c r="X289" s="46">
        <f t="shared" si="367"/>
        <v>844.3780702566238</v>
      </c>
      <c r="Y289" s="41">
        <v>247</v>
      </c>
      <c r="Z289" s="41">
        <v>1</v>
      </c>
      <c r="AB289" s="42">
        <f t="shared" si="292"/>
        <v>85863097880.031723</v>
      </c>
      <c r="AC289" s="42">
        <f t="shared" si="289"/>
        <v>21208185176367.836</v>
      </c>
      <c r="AD289" s="42">
        <f t="shared" si="286"/>
        <v>1.7939028543344282E+16</v>
      </c>
      <c r="AE289" s="42">
        <f t="shared" si="362"/>
        <v>10.933366077868698</v>
      </c>
      <c r="AF289" s="46">
        <f t="shared" si="290"/>
        <v>845.85401316344803</v>
      </c>
      <c r="AG289" s="41">
        <v>219</v>
      </c>
      <c r="AH289" s="41">
        <v>1</v>
      </c>
      <c r="AJ289" s="42">
        <f t="shared" ref="AJ289" si="381">AJ288*AH289</f>
        <v>493781304.79839176</v>
      </c>
      <c r="AK289" s="42">
        <f t="shared" si="305"/>
        <v>108138105750.84779</v>
      </c>
      <c r="AL289" s="42">
        <f t="shared" si="339"/>
        <v>369854532414429.31</v>
      </c>
      <c r="AM289" s="42">
        <f t="shared" si="288"/>
        <v>44.208997102117337</v>
      </c>
      <c r="AN289" s="46">
        <f t="shared" si="306"/>
        <v>3420.2053924134848</v>
      </c>
      <c r="AO289" s="41">
        <v>189</v>
      </c>
      <c r="AP289" s="41">
        <v>1</v>
      </c>
      <c r="AR289" s="42">
        <f t="shared" si="282"/>
        <v>33279379.492755033</v>
      </c>
      <c r="AS289" s="42">
        <f t="shared" si="279"/>
        <v>6289802724.1307011</v>
      </c>
      <c r="AT289" s="42">
        <f t="shared" si="276"/>
        <v>5778977068975.4463</v>
      </c>
      <c r="AU289" s="42">
        <f t="shared" si="340"/>
        <v>11.876061076175299</v>
      </c>
      <c r="AV289" s="46">
        <f t="shared" si="280"/>
        <v>918.78510701210348</v>
      </c>
      <c r="AW289" s="41">
        <v>142</v>
      </c>
      <c r="AX289" s="41">
        <v>1</v>
      </c>
      <c r="AZ289" s="42">
        <f t="shared" si="369"/>
        <v>121824.36423737733</v>
      </c>
      <c r="BA289" s="42">
        <f t="shared" si="364"/>
        <v>17299059.721707582</v>
      </c>
      <c r="BB289" s="42">
        <f t="shared" si="359"/>
        <v>8553995391.5329695</v>
      </c>
      <c r="BC289" s="42">
        <f t="shared" si="277"/>
        <v>6.3915323214612361</v>
      </c>
      <c r="BD289" s="46">
        <f t="shared" si="365"/>
        <v>494.477476183232</v>
      </c>
      <c r="BE289" s="41">
        <v>97</v>
      </c>
      <c r="BF289" s="41">
        <v>1</v>
      </c>
      <c r="BH289" s="42">
        <f t="shared" si="327"/>
        <v>42.474264667075786</v>
      </c>
      <c r="BI289" s="42">
        <f t="shared" si="324"/>
        <v>4120.0036727063516</v>
      </c>
      <c r="BJ289" s="42">
        <f t="shared" si="321"/>
        <v>16707022.249087786</v>
      </c>
      <c r="BK289" s="42">
        <f t="shared" si="360"/>
        <v>52.415522972299748</v>
      </c>
      <c r="BL289" s="46">
        <f t="shared" si="325"/>
        <v>4055.0988727913591</v>
      </c>
      <c r="BM289" s="41">
        <v>52</v>
      </c>
      <c r="BN289" s="41">
        <v>1</v>
      </c>
      <c r="BP289" s="42">
        <f t="shared" si="301"/>
        <v>0.36260532645798926</v>
      </c>
      <c r="BQ289" s="42">
        <f t="shared" si="298"/>
        <v>18.855476975815442</v>
      </c>
      <c r="BR289" s="42">
        <f t="shared" si="295"/>
        <v>32630.902830249477</v>
      </c>
      <c r="BS289" s="42">
        <f t="shared" si="322"/>
        <v>22.369178883599858</v>
      </c>
      <c r="BT289" s="46">
        <f t="shared" si="299"/>
        <v>1730.5795484305584</v>
      </c>
      <c r="BU289" s="41">
        <v>1</v>
      </c>
      <c r="BV289" s="41">
        <v>1</v>
      </c>
      <c r="BX289" s="42">
        <f>BX288*BV289</f>
        <v>1.2925831062713179E-2</v>
      </c>
      <c r="BY289" s="42">
        <f>BU289*BX289</f>
        <v>1.2925831062713179E-2</v>
      </c>
      <c r="BZ289" s="42">
        <f t="shared" ref="BZ289:BZ352" si="382">(10+$G289/20)*POWER($F$1,BU289)</f>
        <v>27.741065273178396</v>
      </c>
      <c r="CA289" s="42">
        <f t="shared" ref="CA289:CA301" si="383">CB289/$D289</f>
        <v>27.741065273178396</v>
      </c>
      <c r="CB289" s="46">
        <f>BZ289/BY289</f>
        <v>2146.1726629866262</v>
      </c>
    </row>
    <row r="290" spans="1:80">
      <c r="A290" s="52">
        <v>13.265000000000001</v>
      </c>
      <c r="B290" s="39">
        <f t="shared" si="341"/>
        <v>2.42</v>
      </c>
      <c r="C290" s="39">
        <f t="shared" si="331"/>
        <v>2.42</v>
      </c>
      <c r="D290" s="39">
        <f t="shared" si="332"/>
        <v>77.685146000000003</v>
      </c>
      <c r="E290" s="40">
        <f t="shared" si="333"/>
        <v>1.2545955815896558E+17</v>
      </c>
      <c r="F290" s="41">
        <f t="shared" si="342"/>
        <v>56.800000000000033</v>
      </c>
      <c r="G290" s="41">
        <v>284</v>
      </c>
      <c r="H290" s="48">
        <f t="shared" si="334"/>
        <v>284</v>
      </c>
      <c r="I290" s="41">
        <v>1</v>
      </c>
      <c r="K290" s="42">
        <f t="shared" si="335"/>
        <v>5882430660248.8652</v>
      </c>
      <c r="L290" s="42">
        <f t="shared" si="343"/>
        <v>1670610307510677.7</v>
      </c>
      <c r="M290" s="42">
        <f t="shared" si="336"/>
        <v>1.2545955815896558E+18</v>
      </c>
      <c r="N290" s="42">
        <f t="shared" si="344"/>
        <v>9.6669753415729502</v>
      </c>
      <c r="O290" s="46">
        <f t="shared" si="337"/>
        <v>750.98039078849456</v>
      </c>
      <c r="P290" s="49">
        <v>270</v>
      </c>
      <c r="Q290" s="41">
        <v>1</v>
      </c>
      <c r="S290" s="42">
        <f t="shared" si="370"/>
        <v>1667407214624.9824</v>
      </c>
      <c r="T290" s="42">
        <f t="shared" si="366"/>
        <v>450199947948745.25</v>
      </c>
      <c r="U290" s="42">
        <f t="shared" si="361"/>
        <v>4.3594844392947174E+17</v>
      </c>
      <c r="W290" s="42">
        <f t="shared" si="345"/>
        <v>12.464983417998367</v>
      </c>
      <c r="X290" s="46">
        <f t="shared" si="367"/>
        <v>968.34405671478214</v>
      </c>
      <c r="Y290" s="41">
        <v>248</v>
      </c>
      <c r="Z290" s="41">
        <v>1</v>
      </c>
      <c r="AB290" s="42">
        <f t="shared" si="292"/>
        <v>85863097880.031723</v>
      </c>
      <c r="AC290" s="42">
        <f t="shared" si="289"/>
        <v>21294048274247.867</v>
      </c>
      <c r="AD290" s="42">
        <f t="shared" si="286"/>
        <v>2.064919620651028E+16</v>
      </c>
      <c r="AE290" s="42">
        <f t="shared" si="362"/>
        <v>12.482653932178483</v>
      </c>
      <c r="AF290" s="46">
        <f t="shared" si="290"/>
        <v>969.71679318875954</v>
      </c>
      <c r="AG290" s="49">
        <v>220</v>
      </c>
      <c r="AH290" s="41">
        <v>16</v>
      </c>
      <c r="AJ290" s="42">
        <f t="shared" ref="AJ290" si="384">AJ289*AH290</f>
        <v>7900500876.7742682</v>
      </c>
      <c r="AK290" s="42">
        <f t="shared" si="305"/>
        <v>1738110192890.3391</v>
      </c>
      <c r="AL290" s="42">
        <f t="shared" si="339"/>
        <v>425730902274873.44</v>
      </c>
      <c r="AM290" s="42">
        <f t="shared" si="288"/>
        <v>3.15297031913832</v>
      </c>
      <c r="AN290" s="46">
        <f t="shared" si="306"/>
        <v>244.93895957592699</v>
      </c>
      <c r="AO290" s="49">
        <v>190</v>
      </c>
      <c r="AP290" s="41">
        <v>1</v>
      </c>
      <c r="AR290" s="42">
        <f t="shared" si="282"/>
        <v>33279379.492755033</v>
      </c>
      <c r="AS290" s="42">
        <f t="shared" si="279"/>
        <v>6323082103.623456</v>
      </c>
      <c r="AT290" s="42">
        <f t="shared" si="276"/>
        <v>6652045348044.8838</v>
      </c>
      <c r="AU290" s="42">
        <f t="shared" si="340"/>
        <v>13.542174132222643</v>
      </c>
      <c r="AV290" s="46">
        <f t="shared" si="280"/>
        <v>1052.0257746191394</v>
      </c>
      <c r="AW290" s="41">
        <v>143</v>
      </c>
      <c r="AX290" s="41">
        <v>1</v>
      </c>
      <c r="AZ290" s="42">
        <f t="shared" si="369"/>
        <v>121824.36423737733</v>
      </c>
      <c r="BA290" s="42">
        <f t="shared" si="364"/>
        <v>17420884.085944958</v>
      </c>
      <c r="BB290" s="42">
        <f t="shared" si="359"/>
        <v>9846304038.2910404</v>
      </c>
      <c r="BC290" s="42">
        <f t="shared" si="277"/>
        <v>7.2755371832024975</v>
      </c>
      <c r="BD290" s="46">
        <f t="shared" si="365"/>
        <v>565.20116830551478</v>
      </c>
      <c r="BE290" s="41">
        <v>98</v>
      </c>
      <c r="BF290" s="41">
        <v>1</v>
      </c>
      <c r="BH290" s="42">
        <f t="shared" si="327"/>
        <v>42.474264667075786</v>
      </c>
      <c r="BI290" s="42">
        <f t="shared" si="324"/>
        <v>4162.4779373734273</v>
      </c>
      <c r="BJ290" s="42">
        <f t="shared" si="321"/>
        <v>19231062.574787132</v>
      </c>
      <c r="BK290" s="42">
        <f t="shared" si="360"/>
        <v>59.472110422469157</v>
      </c>
      <c r="BL290" s="46">
        <f t="shared" si="325"/>
        <v>4620.0995810976383</v>
      </c>
      <c r="BM290" s="41">
        <v>53</v>
      </c>
      <c r="BN290" s="41">
        <v>1</v>
      </c>
      <c r="BP290" s="42">
        <f t="shared" si="301"/>
        <v>0.36260532645798926</v>
      </c>
      <c r="BQ290" s="42">
        <f t="shared" si="298"/>
        <v>19.21808230227343</v>
      </c>
      <c r="BR290" s="42">
        <f t="shared" si="295"/>
        <v>37560.669091381002</v>
      </c>
      <c r="BS290" s="42">
        <f t="shared" si="322"/>
        <v>25.158531326136028</v>
      </c>
      <c r="BT290" s="46">
        <f t="shared" si="299"/>
        <v>1954.4441792164512</v>
      </c>
      <c r="BU290" s="41">
        <v>2</v>
      </c>
      <c r="BV290" s="41">
        <v>1</v>
      </c>
      <c r="BX290" s="42">
        <f>BX289*BV290</f>
        <v>1.2925831062713179E-2</v>
      </c>
      <c r="BY290" s="42">
        <f t="shared" ref="BY290:BY353" si="385">BU290*BX290</f>
        <v>2.5851662125426358E-2</v>
      </c>
      <c r="BZ290" s="42">
        <f t="shared" si="382"/>
        <v>31.932091440704045</v>
      </c>
      <c r="CA290" s="42">
        <f t="shared" si="383"/>
        <v>15.900138481213729</v>
      </c>
      <c r="CB290" s="46">
        <f t="shared" ref="CB290:CB353" si="386">BZ290/BY290</f>
        <v>1235.2045793333068</v>
      </c>
    </row>
    <row r="291" spans="1:80">
      <c r="A291" s="52">
        <v>13.265000000000001</v>
      </c>
      <c r="B291" s="39">
        <f t="shared" si="341"/>
        <v>2.4249999999999998</v>
      </c>
      <c r="C291" s="39">
        <f t="shared" si="331"/>
        <v>2.4249999999999998</v>
      </c>
      <c r="D291" s="39">
        <f t="shared" si="332"/>
        <v>78.006490624999998</v>
      </c>
      <c r="E291" s="40">
        <f t="shared" si="333"/>
        <v>1.4411518807585862E+17</v>
      </c>
      <c r="F291" s="41">
        <f t="shared" si="342"/>
        <v>57.000000000000036</v>
      </c>
      <c r="G291" s="41">
        <v>285</v>
      </c>
      <c r="H291" s="48">
        <f t="shared" si="334"/>
        <v>285</v>
      </c>
      <c r="I291" s="41">
        <v>1</v>
      </c>
      <c r="K291" s="42">
        <f t="shared" si="335"/>
        <v>5882430660248.8652</v>
      </c>
      <c r="L291" s="42">
        <f t="shared" si="343"/>
        <v>1676492738170926.5</v>
      </c>
      <c r="M291" s="42">
        <f t="shared" si="336"/>
        <v>1.4411518807585864E+18</v>
      </c>
      <c r="N291" s="42">
        <f t="shared" si="344"/>
        <v>11.019891944288752</v>
      </c>
      <c r="O291" s="46">
        <f t="shared" si="337"/>
        <v>859.62309764067345</v>
      </c>
      <c r="P291" s="41">
        <v>271</v>
      </c>
      <c r="Q291" s="41">
        <v>1</v>
      </c>
      <c r="S291" s="42">
        <f t="shared" si="370"/>
        <v>1667407214624.9824</v>
      </c>
      <c r="T291" s="42">
        <f t="shared" si="366"/>
        <v>451867355163370.25</v>
      </c>
      <c r="U291" s="42">
        <f t="shared" si="361"/>
        <v>5.0180791590200666E+17</v>
      </c>
      <c r="W291" s="42">
        <f t="shared" si="345"/>
        <v>14.236256379166765</v>
      </c>
      <c r="X291" s="46">
        <f t="shared" si="367"/>
        <v>1110.5203997765686</v>
      </c>
      <c r="Y291" s="41">
        <v>249</v>
      </c>
      <c r="Z291" s="41">
        <v>1</v>
      </c>
      <c r="AB291" s="42">
        <f t="shared" si="292"/>
        <v>85863097880.031723</v>
      </c>
      <c r="AC291" s="42">
        <f t="shared" si="289"/>
        <v>21379911372127.898</v>
      </c>
      <c r="AD291" s="42">
        <f t="shared" si="286"/>
        <v>2.3768705354335228E+16</v>
      </c>
      <c r="AE291" s="42">
        <f t="shared" si="362"/>
        <v>14.251772668207645</v>
      </c>
      <c r="AF291" s="46">
        <f t="shared" si="290"/>
        <v>1111.7307710321709</v>
      </c>
      <c r="AG291" s="41">
        <v>221</v>
      </c>
      <c r="AH291" s="41">
        <v>1</v>
      </c>
      <c r="AJ291" s="42">
        <f t="shared" ref="AJ291" si="387">AJ290*AH291</f>
        <v>7900500876.7742682</v>
      </c>
      <c r="AK291" s="42">
        <f t="shared" si="305"/>
        <v>1746010693767.1133</v>
      </c>
      <c r="AL291" s="42">
        <f t="shared" si="339"/>
        <v>490046792873051.81</v>
      </c>
      <c r="AM291" s="42">
        <f t="shared" si="288"/>
        <v>3.5979896672263272</v>
      </c>
      <c r="AN291" s="46">
        <f t="shared" si="306"/>
        <v>280.66654724533737</v>
      </c>
      <c r="AO291" s="41">
        <v>191</v>
      </c>
      <c r="AP291" s="41">
        <v>1</v>
      </c>
      <c r="AR291" s="42">
        <f t="shared" si="282"/>
        <v>33279379.492755033</v>
      </c>
      <c r="AS291" s="42">
        <f t="shared" si="279"/>
        <v>6356361483.1162109</v>
      </c>
      <c r="AT291" s="42">
        <f t="shared" si="276"/>
        <v>7656981138641.4189</v>
      </c>
      <c r="AU291" s="42">
        <f t="shared" si="340"/>
        <v>15.442522747996593</v>
      </c>
      <c r="AV291" s="46">
        <f t="shared" si="280"/>
        <v>1204.6170059679455</v>
      </c>
      <c r="AW291" s="41">
        <v>144</v>
      </c>
      <c r="AX291" s="41">
        <v>1</v>
      </c>
      <c r="AZ291" s="42">
        <f t="shared" si="369"/>
        <v>121824.36423737733</v>
      </c>
      <c r="BA291" s="42">
        <f t="shared" si="364"/>
        <v>17542708.450182337</v>
      </c>
      <c r="BB291" s="42">
        <f t="shared" si="359"/>
        <v>11333801915.328529</v>
      </c>
      <c r="BC291" s="42">
        <f t="shared" si="277"/>
        <v>8.2822480280697341</v>
      </c>
      <c r="BD291" s="46">
        <f t="shared" si="365"/>
        <v>646.06910315554649</v>
      </c>
      <c r="BE291" s="41">
        <v>99</v>
      </c>
      <c r="BF291" s="41">
        <v>1</v>
      </c>
      <c r="BH291" s="42">
        <f t="shared" si="327"/>
        <v>42.474264667075786</v>
      </c>
      <c r="BI291" s="42">
        <f t="shared" si="324"/>
        <v>4204.9522020405029</v>
      </c>
      <c r="BJ291" s="42">
        <f t="shared" si="321"/>
        <v>22136331.865875967</v>
      </c>
      <c r="BK291" s="42">
        <f t="shared" si="360"/>
        <v>67.48602576175098</v>
      </c>
      <c r="BL291" s="46">
        <f t="shared" si="325"/>
        <v>5264.3480359025361</v>
      </c>
      <c r="BM291" s="41">
        <v>54</v>
      </c>
      <c r="BN291" s="41">
        <v>1</v>
      </c>
      <c r="BP291" s="42">
        <f t="shared" si="301"/>
        <v>0.36260532645798926</v>
      </c>
      <c r="BQ291" s="42">
        <f t="shared" si="298"/>
        <v>19.580687628731422</v>
      </c>
      <c r="BR291" s="42">
        <f t="shared" si="295"/>
        <v>43235.02317553886</v>
      </c>
      <c r="BS291" s="42">
        <f t="shared" si="322"/>
        <v>28.305903174702202</v>
      </c>
      <c r="BT291" s="46">
        <f t="shared" si="299"/>
        <v>2208.0441706295651</v>
      </c>
      <c r="BU291" s="41">
        <v>3</v>
      </c>
      <c r="BV291" s="41">
        <v>1</v>
      </c>
      <c r="BX291" s="42">
        <f t="shared" ref="BX291:BX354" si="388">BX290*BV291</f>
        <v>1.2925831062713179E-2</v>
      </c>
      <c r="BY291" s="42">
        <f t="shared" si="385"/>
        <v>3.8777493188139535E-2</v>
      </c>
      <c r="BZ291" s="42">
        <f t="shared" si="382"/>
        <v>36.75612673787716</v>
      </c>
      <c r="CA291" s="42">
        <f t="shared" si="383"/>
        <v>12.151202820778158</v>
      </c>
      <c r="CB291" s="46">
        <f t="shared" si="386"/>
        <v>947.87268892150485</v>
      </c>
    </row>
    <row r="292" spans="1:80">
      <c r="A292" s="52">
        <v>13.265000000000001</v>
      </c>
      <c r="B292" s="39">
        <f t="shared" si="341"/>
        <v>2.4299999999999997</v>
      </c>
      <c r="C292" s="39">
        <f t="shared" si="331"/>
        <v>2.4299999999999997</v>
      </c>
      <c r="D292" s="39">
        <f t="shared" si="332"/>
        <v>78.328498499999995</v>
      </c>
      <c r="E292" s="40">
        <f t="shared" si="333"/>
        <v>1.6554487947282707E+17</v>
      </c>
      <c r="F292" s="41">
        <f t="shared" si="342"/>
        <v>57.200000000000024</v>
      </c>
      <c r="G292" s="41">
        <v>286</v>
      </c>
      <c r="H292" s="48">
        <f t="shared" si="334"/>
        <v>286</v>
      </c>
      <c r="I292" s="41">
        <v>1</v>
      </c>
      <c r="K292" s="42">
        <f t="shared" si="335"/>
        <v>5882430660248.8652</v>
      </c>
      <c r="L292" s="42">
        <f t="shared" si="343"/>
        <v>1682375168831175.5</v>
      </c>
      <c r="M292" s="42">
        <f t="shared" si="336"/>
        <v>1.6554487947282708E+18</v>
      </c>
      <c r="N292" s="42">
        <f t="shared" si="344"/>
        <v>12.562413973220691</v>
      </c>
      <c r="O292" s="46">
        <f t="shared" si="337"/>
        <v>983.99502405779583</v>
      </c>
      <c r="P292" s="41">
        <v>272</v>
      </c>
      <c r="Q292" s="41">
        <v>1</v>
      </c>
      <c r="S292" s="42">
        <f t="shared" si="370"/>
        <v>1667407214624.9824</v>
      </c>
      <c r="T292" s="42">
        <f t="shared" si="366"/>
        <v>453534762377995.25</v>
      </c>
      <c r="U292" s="42">
        <f t="shared" si="361"/>
        <v>5.7761443458817946E+17</v>
      </c>
      <c r="W292" s="42">
        <f t="shared" si="345"/>
        <v>16.259517578038547</v>
      </c>
      <c r="X292" s="46">
        <f t="shared" si="367"/>
        <v>1273.5835982221158</v>
      </c>
      <c r="Y292" s="49">
        <v>250</v>
      </c>
      <c r="Z292" s="41">
        <v>1</v>
      </c>
      <c r="AB292" s="42">
        <f t="shared" si="292"/>
        <v>85863097880.031723</v>
      </c>
      <c r="AC292" s="42">
        <f t="shared" si="289"/>
        <v>21465774470007.93</v>
      </c>
      <c r="AD292" s="42">
        <f t="shared" si="286"/>
        <v>2.735936773627622E+16</v>
      </c>
      <c r="AE292" s="42">
        <f t="shared" si="362"/>
        <v>16.2719534490003</v>
      </c>
      <c r="AF292" s="46">
        <f t="shared" si="290"/>
        <v>1274.5576813220898</v>
      </c>
      <c r="AG292" s="41">
        <v>222</v>
      </c>
      <c r="AH292" s="41">
        <v>1</v>
      </c>
      <c r="AJ292" s="42">
        <f t="shared" ref="AJ292" si="389">AJ291*AH292</f>
        <v>7900500876.7742682</v>
      </c>
      <c r="AK292" s="42">
        <f t="shared" si="305"/>
        <v>1753911194643.8875</v>
      </c>
      <c r="AL292" s="42">
        <f t="shared" si="339"/>
        <v>564076596277517.12</v>
      </c>
      <c r="AM292" s="42">
        <f t="shared" si="288"/>
        <v>4.1059218549885346</v>
      </c>
      <c r="AN292" s="46">
        <f t="shared" si="306"/>
        <v>321.6106938595866</v>
      </c>
      <c r="AO292" s="41">
        <v>192</v>
      </c>
      <c r="AP292" s="41">
        <v>1</v>
      </c>
      <c r="AR292" s="42">
        <f t="shared" si="282"/>
        <v>33279379.492755033</v>
      </c>
      <c r="AS292" s="42">
        <f t="shared" si="279"/>
        <v>6389640862.6089668</v>
      </c>
      <c r="AT292" s="42">
        <f t="shared" si="276"/>
        <v>8813696816836.1895</v>
      </c>
      <c r="AU292" s="42">
        <f t="shared" si="340"/>
        <v>17.6101014043753</v>
      </c>
      <c r="AV292" s="46">
        <f t="shared" si="280"/>
        <v>1379.3728014374585</v>
      </c>
      <c r="AW292" s="41">
        <v>145</v>
      </c>
      <c r="AX292" s="41">
        <v>1</v>
      </c>
      <c r="AZ292" s="42">
        <f t="shared" si="369"/>
        <v>121824.36423737733</v>
      </c>
      <c r="BA292" s="42">
        <f t="shared" si="364"/>
        <v>17664532.814419713</v>
      </c>
      <c r="BB292" s="42">
        <f t="shared" si="359"/>
        <v>13045963161.600128</v>
      </c>
      <c r="BC292" s="42">
        <f t="shared" si="277"/>
        <v>9.428751514641645</v>
      </c>
      <c r="BD292" s="46">
        <f t="shared" si="365"/>
        <v>738.53994887148076</v>
      </c>
      <c r="BE292" s="49">
        <v>100</v>
      </c>
      <c r="BF292" s="41">
        <f>POWER(($B292+0.1)/$B292,2)*POWER(1.1,2)</f>
        <v>1.3116376229910753</v>
      </c>
      <c r="BH292" s="42">
        <f t="shared" si="327"/>
        <v>55.710843546217099</v>
      </c>
      <c r="BI292" s="42">
        <f t="shared" si="324"/>
        <v>5571.0843546217102</v>
      </c>
      <c r="BJ292" s="42">
        <f t="shared" si="321"/>
        <v>25480396.800000172</v>
      </c>
      <c r="BK292" s="42">
        <f t="shared" si="360"/>
        <v>58.391099220273084</v>
      </c>
      <c r="BL292" s="46">
        <f t="shared" si="325"/>
        <v>4573.6871276885113</v>
      </c>
      <c r="BM292" s="41">
        <v>55</v>
      </c>
      <c r="BN292" s="41">
        <v>1</v>
      </c>
      <c r="BP292" s="42">
        <f t="shared" si="301"/>
        <v>0.36260532645798926</v>
      </c>
      <c r="BQ292" s="42">
        <f t="shared" si="298"/>
        <v>19.94329295518941</v>
      </c>
      <c r="BR292" s="42">
        <f t="shared" si="295"/>
        <v>49766.400000000191</v>
      </c>
      <c r="BS292" s="42">
        <f t="shared" si="322"/>
        <v>31.858076849576985</v>
      </c>
      <c r="BT292" s="46">
        <f t="shared" si="299"/>
        <v>2495.3953247249756</v>
      </c>
      <c r="BU292" s="41">
        <v>4</v>
      </c>
      <c r="BV292" s="41">
        <v>1</v>
      </c>
      <c r="BX292" s="42">
        <f t="shared" si="388"/>
        <v>1.2925831062713179E-2</v>
      </c>
      <c r="BY292" s="42">
        <f t="shared" si="385"/>
        <v>5.1703324250852715E-2</v>
      </c>
      <c r="BZ292" s="42">
        <f t="shared" si="382"/>
        <v>42.308757376191643</v>
      </c>
      <c r="CA292" s="42">
        <f t="shared" si="383"/>
        <v>10.447009792221687</v>
      </c>
      <c r="CB292" s="46">
        <f t="shared" si="386"/>
        <v>818.29859083952169</v>
      </c>
    </row>
    <row r="293" spans="1:80">
      <c r="A293" s="52">
        <v>13.265000000000001</v>
      </c>
      <c r="B293" s="39">
        <f t="shared" si="341"/>
        <v>2.4350000000000001</v>
      </c>
      <c r="C293" s="39">
        <f t="shared" si="331"/>
        <v>2.4350000000000001</v>
      </c>
      <c r="D293" s="39">
        <f t="shared" si="332"/>
        <v>78.651169624999994</v>
      </c>
      <c r="E293" s="40">
        <f t="shared" si="333"/>
        <v>1.9016113072861894E+17</v>
      </c>
      <c r="F293" s="41">
        <f t="shared" si="342"/>
        <v>57.400000000000027</v>
      </c>
      <c r="G293" s="41">
        <v>287</v>
      </c>
      <c r="H293" s="48">
        <f t="shared" si="334"/>
        <v>287</v>
      </c>
      <c r="I293" s="41">
        <v>1</v>
      </c>
      <c r="K293" s="42">
        <f t="shared" si="335"/>
        <v>5882430660248.8652</v>
      </c>
      <c r="L293" s="42">
        <f t="shared" si="343"/>
        <v>1688257599491424.3</v>
      </c>
      <c r="M293" s="42">
        <f t="shared" si="336"/>
        <v>1.9016113072861896E+18</v>
      </c>
      <c r="N293" s="42">
        <f t="shared" si="344"/>
        <v>14.32114864135875</v>
      </c>
      <c r="O293" s="46">
        <f t="shared" si="337"/>
        <v>1126.3750910163453</v>
      </c>
      <c r="P293" s="41">
        <v>273</v>
      </c>
      <c r="Q293" s="41">
        <v>1</v>
      </c>
      <c r="S293" s="42">
        <f t="shared" si="370"/>
        <v>1667407214624.9824</v>
      </c>
      <c r="T293" s="42">
        <f t="shared" si="366"/>
        <v>455202169592620.19</v>
      </c>
      <c r="U293" s="42">
        <f t="shared" si="361"/>
        <v>6.6486998694681152E+17</v>
      </c>
      <c r="W293" s="42">
        <f t="shared" si="345"/>
        <v>18.570654921753718</v>
      </c>
      <c r="X293" s="46">
        <f t="shared" si="367"/>
        <v>1460.6037302981927</v>
      </c>
      <c r="Y293" s="41">
        <v>251</v>
      </c>
      <c r="Z293" s="41">
        <v>1</v>
      </c>
      <c r="AB293" s="42">
        <f t="shared" si="292"/>
        <v>85863097880.031723</v>
      </c>
      <c r="AC293" s="42">
        <f t="shared" si="289"/>
        <v>21551637567887.961</v>
      </c>
      <c r="AD293" s="42">
        <f t="shared" si="286"/>
        <v>3.1492326680963524E+16</v>
      </c>
      <c r="AE293" s="42">
        <f t="shared" si="362"/>
        <v>18.578869641546998</v>
      </c>
      <c r="AF293" s="46">
        <f t="shared" si="290"/>
        <v>1461.2498276180756</v>
      </c>
      <c r="AG293" s="41">
        <v>223</v>
      </c>
      <c r="AH293" s="41">
        <v>1</v>
      </c>
      <c r="AJ293" s="42">
        <f t="shared" ref="AJ293" si="390">AJ292*AH293</f>
        <v>7900500876.7742682</v>
      </c>
      <c r="AK293" s="42">
        <f t="shared" si="305"/>
        <v>1761811695520.6619</v>
      </c>
      <c r="AL293" s="42">
        <f t="shared" si="339"/>
        <v>649287096627743.5</v>
      </c>
      <c r="AM293" s="42">
        <f t="shared" si="288"/>
        <v>4.6856743051007124</v>
      </c>
      <c r="AN293" s="46">
        <f t="shared" si="306"/>
        <v>368.53376457798009</v>
      </c>
      <c r="AO293" s="41">
        <v>193</v>
      </c>
      <c r="AP293" s="41">
        <v>1</v>
      </c>
      <c r="AR293" s="42">
        <f t="shared" si="282"/>
        <v>33279379.492755033</v>
      </c>
      <c r="AS293" s="42">
        <f t="shared" si="279"/>
        <v>6422920242.1017218</v>
      </c>
      <c r="AT293" s="42">
        <f t="shared" ref="AT293:AT356" si="391">(10+$G293/20)*POWER($F$1,AO293)</f>
        <v>10145110884808.471</v>
      </c>
      <c r="AU293" s="42">
        <f t="shared" si="340"/>
        <v>20.082560484944999</v>
      </c>
      <c r="AV293" s="46">
        <f t="shared" si="280"/>
        <v>1579.5168712057314</v>
      </c>
      <c r="AW293" s="41">
        <v>146</v>
      </c>
      <c r="AX293" s="41">
        <v>1</v>
      </c>
      <c r="AZ293" s="42">
        <f t="shared" si="369"/>
        <v>121824.36423737733</v>
      </c>
      <c r="BA293" s="42">
        <f t="shared" si="364"/>
        <v>17786357.178657092</v>
      </c>
      <c r="BB293" s="42">
        <f t="shared" si="359"/>
        <v>15016711559.754993</v>
      </c>
      <c r="BC293" s="42">
        <f t="shared" ref="BC293:BC356" si="392">BD293/$D293</f>
        <v>10.734520361660179</v>
      </c>
      <c r="BD293" s="46">
        <f t="shared" si="365"/>
        <v>844.28258180795103</v>
      </c>
      <c r="BE293" s="41">
        <v>101</v>
      </c>
      <c r="BF293" s="41">
        <v>12</v>
      </c>
      <c r="BH293" s="42">
        <f t="shared" si="327"/>
        <v>668.53012255460521</v>
      </c>
      <c r="BI293" s="42">
        <f t="shared" si="324"/>
        <v>67521.542378015132</v>
      </c>
      <c r="BJ293" s="42">
        <f t="shared" si="321"/>
        <v>29329514.765146378</v>
      </c>
      <c r="BK293" s="42">
        <f t="shared" si="360"/>
        <v>5.5227748483181562</v>
      </c>
      <c r="BL293" s="46">
        <f t="shared" si="325"/>
        <v>434.37270139575492</v>
      </c>
      <c r="BM293" s="41">
        <v>56</v>
      </c>
      <c r="BN293" s="41">
        <v>1</v>
      </c>
      <c r="BP293" s="42">
        <f t="shared" si="301"/>
        <v>0.36260532645798926</v>
      </c>
      <c r="BQ293" s="42">
        <f t="shared" si="298"/>
        <v>20.305898281647398</v>
      </c>
      <c r="BR293" s="42">
        <f t="shared" si="295"/>
        <v>57284.20852567636</v>
      </c>
      <c r="BS293" s="42">
        <f t="shared" si="322"/>
        <v>35.868030073917666</v>
      </c>
      <c r="BT293" s="46">
        <f t="shared" si="299"/>
        <v>2821.0625174582992</v>
      </c>
      <c r="BU293" s="41">
        <v>5</v>
      </c>
      <c r="BV293" s="41">
        <v>1</v>
      </c>
      <c r="BX293" s="42">
        <f t="shared" si="388"/>
        <v>1.2925831062713179E-2</v>
      </c>
      <c r="BY293" s="42">
        <f t="shared" si="385"/>
        <v>6.4629155313565889E-2</v>
      </c>
      <c r="BZ293" s="42">
        <f t="shared" si="382"/>
        <v>48.700000000000017</v>
      </c>
      <c r="CA293" s="42">
        <f t="shared" si="383"/>
        <v>9.5806570841889176</v>
      </c>
      <c r="CB293" s="46">
        <f t="shared" si="386"/>
        <v>753.52988544750042</v>
      </c>
    </row>
    <row r="294" spans="1:80">
      <c r="A294" s="52">
        <v>13.265000000000001</v>
      </c>
      <c r="B294" s="39">
        <f t="shared" si="341"/>
        <v>2.44</v>
      </c>
      <c r="C294" s="39">
        <f t="shared" si="331"/>
        <v>2.44</v>
      </c>
      <c r="D294" s="39">
        <f t="shared" si="332"/>
        <v>78.974503999999996</v>
      </c>
      <c r="E294" s="40">
        <f t="shared" si="333"/>
        <v>2.1843777805234074E+17</v>
      </c>
      <c r="F294" s="41">
        <f t="shared" si="342"/>
        <v>57.60000000000003</v>
      </c>
      <c r="G294" s="41">
        <v>288</v>
      </c>
      <c r="H294" s="48">
        <f t="shared" si="334"/>
        <v>288</v>
      </c>
      <c r="I294" s="41">
        <v>1</v>
      </c>
      <c r="K294" s="42">
        <f t="shared" si="335"/>
        <v>5882430660248.8652</v>
      </c>
      <c r="L294" s="42">
        <f t="shared" si="343"/>
        <v>1694140030151673.2</v>
      </c>
      <c r="M294" s="42">
        <f t="shared" si="336"/>
        <v>2.1843777805234074E+18</v>
      </c>
      <c r="N294" s="42">
        <f t="shared" si="344"/>
        <v>16.326441589439352</v>
      </c>
      <c r="O294" s="46">
        <f t="shared" si="337"/>
        <v>1289.3726266109443</v>
      </c>
      <c r="P294" s="41">
        <v>274</v>
      </c>
      <c r="Q294" s="41">
        <v>1</v>
      </c>
      <c r="S294" s="42">
        <f t="shared" si="370"/>
        <v>1667407214624.9824</v>
      </c>
      <c r="T294" s="42">
        <f t="shared" si="366"/>
        <v>456869576807245.19</v>
      </c>
      <c r="U294" s="42">
        <f t="shared" si="361"/>
        <v>7.6530330476968947E+17</v>
      </c>
      <c r="W294" s="42">
        <f t="shared" si="345"/>
        <v>21.210672707767191</v>
      </c>
      <c r="X294" s="46">
        <f t="shared" si="367"/>
        <v>1675.1023566022509</v>
      </c>
      <c r="Y294" s="41">
        <v>252</v>
      </c>
      <c r="Z294" s="41">
        <v>1</v>
      </c>
      <c r="AB294" s="42">
        <f t="shared" si="292"/>
        <v>85863097880.031723</v>
      </c>
      <c r="AC294" s="42">
        <f t="shared" si="289"/>
        <v>21637500665767.996</v>
      </c>
      <c r="AD294" s="42">
        <f t="shared" si="286"/>
        <v>3.6249465545142896E+16</v>
      </c>
      <c r="AE294" s="42">
        <f t="shared" si="362"/>
        <v>21.213269360782814</v>
      </c>
      <c r="AF294" s="46">
        <f t="shared" si="290"/>
        <v>1675.3074259862196</v>
      </c>
      <c r="AG294" s="41">
        <v>224</v>
      </c>
      <c r="AH294" s="41">
        <v>1</v>
      </c>
      <c r="AJ294" s="42">
        <f t="shared" ref="AJ294" si="393">AJ293*AH294</f>
        <v>7900500876.7742682</v>
      </c>
      <c r="AK294" s="42">
        <f t="shared" si="305"/>
        <v>1769712196397.436</v>
      </c>
      <c r="AL294" s="42">
        <f t="shared" si="339"/>
        <v>747366508564147.5</v>
      </c>
      <c r="AM294" s="42">
        <f t="shared" si="288"/>
        <v>5.3474173540767138</v>
      </c>
      <c r="AN294" s="46">
        <f t="shared" si="306"/>
        <v>422.3096332192008</v>
      </c>
      <c r="AO294" s="41">
        <v>194</v>
      </c>
      <c r="AP294" s="41">
        <v>1</v>
      </c>
      <c r="AR294" s="42">
        <f t="shared" si="282"/>
        <v>33279379.492755033</v>
      </c>
      <c r="AS294" s="42">
        <f t="shared" ref="AS294:AS357" si="394">AO294*AR294</f>
        <v>6456199621.5944767</v>
      </c>
      <c r="AT294" s="42">
        <f t="shared" si="391"/>
        <v>11677601696314.781</v>
      </c>
      <c r="AU294" s="42">
        <f t="shared" si="340"/>
        <v>22.902864362447513</v>
      </c>
      <c r="AV294" s="46">
        <f t="shared" ref="AV294:AV357" si="395">AT294/AS294</f>
        <v>1808.7423532035684</v>
      </c>
      <c r="AW294" s="41">
        <v>147</v>
      </c>
      <c r="AX294" s="41">
        <v>1</v>
      </c>
      <c r="AZ294" s="42">
        <f t="shared" si="369"/>
        <v>121824.36423737733</v>
      </c>
      <c r="BA294" s="42">
        <f t="shared" si="364"/>
        <v>17908181.542894468</v>
      </c>
      <c r="BB294" s="42">
        <f t="shared" si="359"/>
        <v>17285092136.927914</v>
      </c>
      <c r="BC294" s="42">
        <f t="shared" si="392"/>
        <v>12.221747401576355</v>
      </c>
      <c r="BD294" s="46">
        <f t="shared" si="365"/>
        <v>965.20643905278143</v>
      </c>
      <c r="BE294" s="41">
        <v>102</v>
      </c>
      <c r="BF294" s="41">
        <v>1</v>
      </c>
      <c r="BH294" s="42">
        <f t="shared" si="327"/>
        <v>668.53012255460521</v>
      </c>
      <c r="BI294" s="42">
        <f t="shared" si="324"/>
        <v>68190.072500569731</v>
      </c>
      <c r="BJ294" s="42">
        <f t="shared" si="321"/>
        <v>33759945.579937227</v>
      </c>
      <c r="BK294" s="42">
        <f t="shared" si="360"/>
        <v>6.2689337276296815</v>
      </c>
      <c r="BL294" s="46">
        <f t="shared" si="325"/>
        <v>495.08593174842514</v>
      </c>
      <c r="BM294" s="41">
        <v>57</v>
      </c>
      <c r="BN294" s="41">
        <v>1</v>
      </c>
      <c r="BP294" s="42">
        <f t="shared" si="301"/>
        <v>0.36260532645798926</v>
      </c>
      <c r="BQ294" s="42">
        <f t="shared" si="298"/>
        <v>20.668503608105389</v>
      </c>
      <c r="BR294" s="42">
        <f t="shared" si="295"/>
        <v>65937.393710814707</v>
      </c>
      <c r="BS294" s="42">
        <f t="shared" si="322"/>
        <v>40.39576480015058</v>
      </c>
      <c r="BT294" s="46">
        <f t="shared" si="299"/>
        <v>3190.2354887925512</v>
      </c>
      <c r="BU294" s="41">
        <v>6</v>
      </c>
      <c r="BV294" s="41">
        <v>1</v>
      </c>
      <c r="BX294" s="42">
        <f t="shared" si="388"/>
        <v>1.2925831062713179E-2</v>
      </c>
      <c r="BY294" s="42">
        <f t="shared" si="385"/>
        <v>7.755498637627907E-2</v>
      </c>
      <c r="BZ294" s="42">
        <f t="shared" si="382"/>
        <v>56.056479723855318</v>
      </c>
      <c r="CA294" s="42">
        <f t="shared" si="383"/>
        <v>9.1522776823395979</v>
      </c>
      <c r="CB294" s="46">
        <f t="shared" si="386"/>
        <v>722.79659043303923</v>
      </c>
    </row>
    <row r="295" spans="1:80">
      <c r="A295" s="52">
        <v>13.265000000000001</v>
      </c>
      <c r="B295" s="39">
        <f t="shared" si="341"/>
        <v>2.4450000000000003</v>
      </c>
      <c r="C295" s="39">
        <f t="shared" si="331"/>
        <v>2.4450000000000003</v>
      </c>
      <c r="D295" s="39">
        <f t="shared" si="332"/>
        <v>79.298501625000014</v>
      </c>
      <c r="E295" s="40">
        <f t="shared" si="333"/>
        <v>2.5091911631793126E+17</v>
      </c>
      <c r="F295" s="41">
        <f t="shared" si="342"/>
        <v>57.800000000000033</v>
      </c>
      <c r="G295" s="41">
        <v>289</v>
      </c>
      <c r="H295" s="48">
        <f t="shared" si="334"/>
        <v>289</v>
      </c>
      <c r="I295" s="41">
        <v>1</v>
      </c>
      <c r="K295" s="42">
        <f t="shared" si="335"/>
        <v>5882430660248.8652</v>
      </c>
      <c r="L295" s="42">
        <f t="shared" si="343"/>
        <v>1700022460811922</v>
      </c>
      <c r="M295" s="42">
        <f t="shared" si="336"/>
        <v>2.5091911631793126E+18</v>
      </c>
      <c r="N295" s="42">
        <f t="shared" si="344"/>
        <v>18.612902774717071</v>
      </c>
      <c r="O295" s="46">
        <f t="shared" si="337"/>
        <v>1475.9753009268688</v>
      </c>
      <c r="P295" s="41">
        <v>275</v>
      </c>
      <c r="Q295" s="41">
        <v>1</v>
      </c>
      <c r="S295" s="42">
        <f t="shared" si="370"/>
        <v>1667407214624.9824</v>
      </c>
      <c r="T295" s="42">
        <f t="shared" si="366"/>
        <v>458536984021870.19</v>
      </c>
      <c r="U295" s="42">
        <f t="shared" si="361"/>
        <v>8.8090408711368525E+17</v>
      </c>
      <c r="W295" s="42">
        <f t="shared" si="345"/>
        <v>24.226421759643461</v>
      </c>
      <c r="X295" s="46">
        <f t="shared" si="367"/>
        <v>1921.1189452750227</v>
      </c>
      <c r="Y295" s="41">
        <v>253</v>
      </c>
      <c r="Z295" s="41">
        <v>1</v>
      </c>
      <c r="AB295" s="42">
        <f t="shared" si="292"/>
        <v>85863097880.031723</v>
      </c>
      <c r="AC295" s="42">
        <f t="shared" si="289"/>
        <v>21723363763648.027</v>
      </c>
      <c r="AD295" s="42">
        <f t="shared" si="286"/>
        <v>4.172502869827904E+16</v>
      </c>
      <c r="AE295" s="42">
        <f t="shared" si="362"/>
        <v>24.221698178702159</v>
      </c>
      <c r="AF295" s="46">
        <f t="shared" si="290"/>
        <v>1920.7443723840729</v>
      </c>
      <c r="AG295" s="41">
        <v>225</v>
      </c>
      <c r="AH295" s="41">
        <v>1</v>
      </c>
      <c r="AJ295" s="42">
        <f t="shared" ref="AJ295" si="396">AJ294*AH295</f>
        <v>7900500876.7742682</v>
      </c>
      <c r="AK295" s="42">
        <f t="shared" si="305"/>
        <v>1777612697274.2104</v>
      </c>
      <c r="AL295" s="42">
        <f t="shared" si="339"/>
        <v>860257897571955.5</v>
      </c>
      <c r="AM295" s="42">
        <f t="shared" si="288"/>
        <v>6.1027635461367593</v>
      </c>
      <c r="AN295" s="46">
        <f t="shared" si="306"/>
        <v>483.94000498031664</v>
      </c>
      <c r="AO295" s="41">
        <v>195</v>
      </c>
      <c r="AP295" s="41">
        <v>1</v>
      </c>
      <c r="AR295" s="42">
        <f t="shared" ref="AR295:AR358" si="397">AR294*AP295</f>
        <v>33279379.492755033</v>
      </c>
      <c r="AS295" s="42">
        <f t="shared" si="394"/>
        <v>6489479001.0872316</v>
      </c>
      <c r="AT295" s="42">
        <f t="shared" si="391"/>
        <v>13441529649561.775</v>
      </c>
      <c r="AU295" s="42">
        <f t="shared" si="340"/>
        <v>26.120042644836552</v>
      </c>
      <c r="AV295" s="46">
        <f t="shared" si="395"/>
        <v>2071.2802441166409</v>
      </c>
      <c r="AW295" s="41">
        <v>148</v>
      </c>
      <c r="AX295" s="41">
        <v>1</v>
      </c>
      <c r="AZ295" s="42">
        <f t="shared" si="369"/>
        <v>121824.36423737733</v>
      </c>
      <c r="BA295" s="42">
        <f t="shared" si="364"/>
        <v>18030005.907131847</v>
      </c>
      <c r="BB295" s="42">
        <f t="shared" si="359"/>
        <v>19896044110.431076</v>
      </c>
      <c r="BC295" s="42">
        <f t="shared" si="392"/>
        <v>13.915726510910609</v>
      </c>
      <c r="BD295" s="46">
        <f t="shared" si="365"/>
        <v>1103.4962613385007</v>
      </c>
      <c r="BE295" s="41">
        <v>103</v>
      </c>
      <c r="BF295" s="41">
        <v>1</v>
      </c>
      <c r="BH295" s="42">
        <f t="shared" si="327"/>
        <v>668.53012255460521</v>
      </c>
      <c r="BI295" s="42">
        <f t="shared" si="324"/>
        <v>68858.60262312433</v>
      </c>
      <c r="BJ295" s="42">
        <f t="shared" si="321"/>
        <v>38859461.153185584</v>
      </c>
      <c r="BK295" s="42">
        <f t="shared" si="360"/>
        <v>7.1166169023552568</v>
      </c>
      <c r="BL295" s="46">
        <f t="shared" si="325"/>
        <v>564.33705699592088</v>
      </c>
      <c r="BM295" s="41">
        <v>58</v>
      </c>
      <c r="BN295" s="41">
        <v>1</v>
      </c>
      <c r="BP295" s="42">
        <f t="shared" si="301"/>
        <v>0.36260532645798926</v>
      </c>
      <c r="BQ295" s="42">
        <f t="shared" si="298"/>
        <v>21.031108934563377</v>
      </c>
      <c r="BR295" s="42">
        <f t="shared" si="295"/>
        <v>75897.385064815346</v>
      </c>
      <c r="BS295" s="42">
        <f t="shared" si="322"/>
        <v>45.509247978142689</v>
      </c>
      <c r="BT295" s="46">
        <f t="shared" si="299"/>
        <v>3608.8151747472766</v>
      </c>
      <c r="BU295" s="41">
        <v>7</v>
      </c>
      <c r="BV295" s="41">
        <v>1</v>
      </c>
      <c r="BX295" s="42">
        <f t="shared" si="388"/>
        <v>1.2925831062713179E-2</v>
      </c>
      <c r="BY295" s="42">
        <f t="shared" si="385"/>
        <v>9.048081743899225E-2</v>
      </c>
      <c r="BZ295" s="42">
        <f t="shared" si="382"/>
        <v>64.523936836794562</v>
      </c>
      <c r="CA295" s="42">
        <f t="shared" si="383"/>
        <v>8.9928916446479068</v>
      </c>
      <c r="CB295" s="46">
        <f t="shared" si="386"/>
        <v>713.12283269656109</v>
      </c>
    </row>
    <row r="296" spans="1:80">
      <c r="A296" s="52">
        <v>13.265000000000001</v>
      </c>
      <c r="B296" s="39">
        <f t="shared" si="341"/>
        <v>2.4500000000000002</v>
      </c>
      <c r="C296" s="39">
        <f t="shared" si="331"/>
        <v>2.4500000000000002</v>
      </c>
      <c r="D296" s="39">
        <f t="shared" si="332"/>
        <v>79.623162500000021</v>
      </c>
      <c r="E296" s="40">
        <f t="shared" si="333"/>
        <v>2.8823037615171731E+17</v>
      </c>
      <c r="F296" s="41">
        <f t="shared" si="342"/>
        <v>58.000000000000036</v>
      </c>
      <c r="G296" s="49">
        <v>290</v>
      </c>
      <c r="H296" s="48">
        <f t="shared" si="334"/>
        <v>290</v>
      </c>
      <c r="I296" s="41">
        <v>1</v>
      </c>
      <c r="K296" s="42">
        <f t="shared" si="335"/>
        <v>5882430660248.8652</v>
      </c>
      <c r="L296" s="42">
        <f t="shared" si="343"/>
        <v>1705904891472171</v>
      </c>
      <c r="M296" s="42">
        <f t="shared" si="336"/>
        <v>2.8823037615171732E+18</v>
      </c>
      <c r="N296" s="42">
        <f t="shared" si="344"/>
        <v>21.220006420878267</v>
      </c>
      <c r="O296" s="46">
        <f t="shared" si="337"/>
        <v>1689.6040195006342</v>
      </c>
      <c r="P296" s="41">
        <v>276</v>
      </c>
      <c r="Q296" s="41">
        <v>1</v>
      </c>
      <c r="S296" s="42">
        <f t="shared" si="370"/>
        <v>1667407214624.9824</v>
      </c>
      <c r="T296" s="42">
        <f t="shared" si="366"/>
        <v>460204391236495.12</v>
      </c>
      <c r="U296" s="42">
        <f t="shared" si="361"/>
        <v>1.0139623867710655E+18</v>
      </c>
      <c r="W296" s="42">
        <f t="shared" si="345"/>
        <v>27.671433853827033</v>
      </c>
      <c r="X296" s="46">
        <f t="shared" si="367"/>
        <v>2203.2870743512717</v>
      </c>
      <c r="Y296" s="41">
        <v>254</v>
      </c>
      <c r="Z296" s="41">
        <v>1</v>
      </c>
      <c r="AB296" s="42">
        <f t="shared" si="292"/>
        <v>85863097880.031723</v>
      </c>
      <c r="AC296" s="42">
        <f t="shared" si="289"/>
        <v>21809226861528.059</v>
      </c>
      <c r="AD296" s="42">
        <f t="shared" si="286"/>
        <v>4.8027487107728912E+16</v>
      </c>
      <c r="AE296" s="42">
        <f t="shared" si="362"/>
        <v>27.657324863829274</v>
      </c>
      <c r="AF296" s="46">
        <f t="shared" si="290"/>
        <v>2202.1636719479693</v>
      </c>
      <c r="AG296" s="41">
        <v>226</v>
      </c>
      <c r="AH296" s="41">
        <v>1</v>
      </c>
      <c r="AJ296" s="42">
        <f t="shared" ref="AJ296" si="398">AJ295*AH296</f>
        <v>7900500876.7742682</v>
      </c>
      <c r="AK296" s="42">
        <f t="shared" si="305"/>
        <v>1785513198150.9846</v>
      </c>
      <c r="AL296" s="42">
        <f t="shared" si="339"/>
        <v>990197643331115.37</v>
      </c>
      <c r="AM296" s="42">
        <f t="shared" si="288"/>
        <v>6.9649724125276133</v>
      </c>
      <c r="AN296" s="46">
        <f t="shared" si="306"/>
        <v>554.57313021070331</v>
      </c>
      <c r="AO296" s="41">
        <v>196</v>
      </c>
      <c r="AP296" s="41">
        <v>1</v>
      </c>
      <c r="AR296" s="42">
        <f t="shared" si="397"/>
        <v>33279379.492755033</v>
      </c>
      <c r="AS296" s="42">
        <f t="shared" si="394"/>
        <v>6522758380.5799866</v>
      </c>
      <c r="AT296" s="42">
        <f t="shared" si="391"/>
        <v>15471838177048.646</v>
      </c>
      <c r="AU296" s="42">
        <f t="shared" si="340"/>
        <v>29.79004778760234</v>
      </c>
      <c r="AV296" s="46">
        <f t="shared" si="395"/>
        <v>2371.9778158750273</v>
      </c>
      <c r="AW296" s="41">
        <v>149</v>
      </c>
      <c r="AX296" s="41">
        <v>1</v>
      </c>
      <c r="AZ296" s="42">
        <f t="shared" si="369"/>
        <v>121824.36423737733</v>
      </c>
      <c r="BA296" s="42">
        <f t="shared" si="364"/>
        <v>18151830.271369223</v>
      </c>
      <c r="BB296" s="42">
        <f t="shared" si="359"/>
        <v>22901290468.086514</v>
      </c>
      <c r="BC296" s="42">
        <f t="shared" si="392"/>
        <v>15.845287009461449</v>
      </c>
      <c r="BD296" s="46">
        <f t="shared" si="365"/>
        <v>1261.6518624134883</v>
      </c>
      <c r="BE296" s="41">
        <v>104</v>
      </c>
      <c r="BF296" s="41">
        <v>1</v>
      </c>
      <c r="BH296" s="42">
        <f t="shared" si="327"/>
        <v>668.53012255460521</v>
      </c>
      <c r="BI296" s="42">
        <f t="shared" si="324"/>
        <v>69527.132745678944</v>
      </c>
      <c r="BJ296" s="42">
        <f t="shared" si="321"/>
        <v>44729082.945481353</v>
      </c>
      <c r="BK296" s="42">
        <f t="shared" si="360"/>
        <v>8.0797188966498776</v>
      </c>
      <c r="BL296" s="46">
        <f t="shared" si="325"/>
        <v>643.33277066227402</v>
      </c>
      <c r="BM296" s="41">
        <v>59</v>
      </c>
      <c r="BN296" s="41">
        <v>1</v>
      </c>
      <c r="BP296" s="42">
        <f t="shared" si="301"/>
        <v>0.36260532645798926</v>
      </c>
      <c r="BQ296" s="42">
        <f t="shared" si="298"/>
        <v>21.393714261021366</v>
      </c>
      <c r="BR296" s="42">
        <f t="shared" si="295"/>
        <v>87361.490127892976</v>
      </c>
      <c r="BS296" s="42">
        <f t="shared" si="322"/>
        <v>51.285479359768303</v>
      </c>
      <c r="BT296" s="46">
        <f t="shared" si="299"/>
        <v>4083.5120569532287</v>
      </c>
      <c r="BU296" s="41">
        <v>8</v>
      </c>
      <c r="BV296" s="41">
        <v>1</v>
      </c>
      <c r="BX296" s="42">
        <f t="shared" si="388"/>
        <v>1.2925831062713179E-2</v>
      </c>
      <c r="BY296" s="42">
        <f t="shared" si="385"/>
        <v>0.10340664850170543</v>
      </c>
      <c r="BZ296" s="42">
        <f t="shared" si="382"/>
        <v>74.270111759009552</v>
      </c>
      <c r="CA296" s="42">
        <f t="shared" si="383"/>
        <v>9.020408216445011</v>
      </c>
      <c r="CB296" s="46">
        <f t="shared" si="386"/>
        <v>718.23342923433643</v>
      </c>
    </row>
    <row r="297" spans="1:80">
      <c r="A297" s="52">
        <v>13.265000000000001</v>
      </c>
      <c r="B297" s="39">
        <f t="shared" si="341"/>
        <v>2.4550000000000001</v>
      </c>
      <c r="C297" s="39">
        <f t="shared" si="331"/>
        <v>2.4550000000000001</v>
      </c>
      <c r="D297" s="39">
        <f t="shared" si="332"/>
        <v>79.948486625000015</v>
      </c>
      <c r="E297" s="40">
        <f t="shared" si="333"/>
        <v>3.310897589456544E+17</v>
      </c>
      <c r="F297" s="41">
        <f t="shared" si="342"/>
        <v>58.200000000000024</v>
      </c>
      <c r="G297" s="41">
        <v>291</v>
      </c>
      <c r="H297" s="48">
        <f t="shared" si="334"/>
        <v>291</v>
      </c>
      <c r="I297" s="41">
        <v>1</v>
      </c>
      <c r="K297" s="42">
        <f t="shared" si="335"/>
        <v>5882430660248.8652</v>
      </c>
      <c r="L297" s="42">
        <f t="shared" si="343"/>
        <v>1711787322132419.7</v>
      </c>
      <c r="M297" s="42">
        <f t="shared" si="336"/>
        <v>3.3108975894565437E+18</v>
      </c>
      <c r="N297" s="42">
        <f t="shared" si="344"/>
        <v>24.19277547044474</v>
      </c>
      <c r="O297" s="46">
        <f t="shared" si="337"/>
        <v>1934.1757861204796</v>
      </c>
      <c r="P297" s="41">
        <v>277</v>
      </c>
      <c r="Q297" s="41">
        <v>1</v>
      </c>
      <c r="S297" s="42">
        <f t="shared" si="370"/>
        <v>1667407214624.9824</v>
      </c>
      <c r="T297" s="42">
        <f t="shared" si="366"/>
        <v>461871798451120.12</v>
      </c>
      <c r="U297" s="42">
        <f t="shared" si="361"/>
        <v>1.1671139398468979E+18</v>
      </c>
      <c r="W297" s="42">
        <f t="shared" si="345"/>
        <v>31.606875347240535</v>
      </c>
      <c r="X297" s="46">
        <f t="shared" si="367"/>
        <v>2526.9218509569027</v>
      </c>
      <c r="Y297" s="41">
        <v>255</v>
      </c>
      <c r="Z297" s="41">
        <v>1</v>
      </c>
      <c r="AB297" s="42">
        <f t="shared" si="292"/>
        <v>85863097880.031723</v>
      </c>
      <c r="AC297" s="42">
        <f t="shared" si="289"/>
        <v>21895089959408.09</v>
      </c>
      <c r="AD297" s="42">
        <f t="shared" si="286"/>
        <v>5.5281685425973784E+16</v>
      </c>
      <c r="AE297" s="42">
        <f t="shared" si="362"/>
        <v>31.580884853696528</v>
      </c>
      <c r="AF297" s="46">
        <f t="shared" si="290"/>
        <v>2524.8439503314225</v>
      </c>
      <c r="AG297" s="41">
        <v>227</v>
      </c>
      <c r="AH297" s="41">
        <v>1</v>
      </c>
      <c r="AJ297" s="42">
        <f t="shared" ref="AJ297" si="399">AJ296*AH297</f>
        <v>7900500876.7742682</v>
      </c>
      <c r="AK297" s="42">
        <f t="shared" si="305"/>
        <v>1793413699027.7588</v>
      </c>
      <c r="AL297" s="42">
        <f t="shared" si="339"/>
        <v>1139759706881732.7</v>
      </c>
      <c r="AM297" s="42">
        <f t="shared" si="288"/>
        <v>7.9491843630893184</v>
      </c>
      <c r="AN297" s="46">
        <f t="shared" si="306"/>
        <v>635.52525973210561</v>
      </c>
      <c r="AO297" s="41">
        <v>197</v>
      </c>
      <c r="AP297" s="41">
        <v>1</v>
      </c>
      <c r="AR297" s="42">
        <f t="shared" si="397"/>
        <v>33279379.492755033</v>
      </c>
      <c r="AS297" s="42">
        <f t="shared" si="394"/>
        <v>6556037760.0727415</v>
      </c>
      <c r="AT297" s="42">
        <f t="shared" si="391"/>
        <v>17808745420027.035</v>
      </c>
      <c r="AU297" s="42">
        <f t="shared" si="340"/>
        <v>33.976734153753718</v>
      </c>
      <c r="AV297" s="46">
        <f t="shared" si="395"/>
        <v>2716.3884760525602</v>
      </c>
      <c r="AW297" s="49">
        <v>150</v>
      </c>
      <c r="AX297" s="41">
        <v>1</v>
      </c>
      <c r="AZ297" s="42">
        <f t="shared" si="369"/>
        <v>121824.36423737733</v>
      </c>
      <c r="BA297" s="42">
        <f t="shared" si="364"/>
        <v>18273654.635606598</v>
      </c>
      <c r="BB297" s="42">
        <f t="shared" si="359"/>
        <v>26360361779.200264</v>
      </c>
      <c r="BC297" s="42">
        <f t="shared" si="392"/>
        <v>18.04328904920018</v>
      </c>
      <c r="BD297" s="46">
        <f t="shared" si="365"/>
        <v>1442.5336532209899</v>
      </c>
      <c r="BE297" s="41">
        <v>105</v>
      </c>
      <c r="BF297" s="41">
        <v>1</v>
      </c>
      <c r="BH297" s="42">
        <f t="shared" si="327"/>
        <v>668.53012255460521</v>
      </c>
      <c r="BI297" s="42">
        <f t="shared" si="324"/>
        <v>70195.662868233543</v>
      </c>
      <c r="BJ297" s="42">
        <f t="shared" si="321"/>
        <v>51485081.600000367</v>
      </c>
      <c r="BK297" s="42">
        <f t="shared" si="360"/>
        <v>9.1740452659143052</v>
      </c>
      <c r="BL297" s="46">
        <f t="shared" si="325"/>
        <v>733.45103523909461</v>
      </c>
      <c r="BM297" s="49">
        <v>60</v>
      </c>
      <c r="BN297" s="41">
        <v>12</v>
      </c>
      <c r="BP297" s="42">
        <f t="shared" si="301"/>
        <v>4.3512639174958707</v>
      </c>
      <c r="BQ297" s="42">
        <f t="shared" si="298"/>
        <v>261.07583504975224</v>
      </c>
      <c r="BR297" s="42">
        <f t="shared" si="295"/>
        <v>100556.80000000041</v>
      </c>
      <c r="BS297" s="42">
        <f t="shared" si="322"/>
        <v>4.8176419675785978</v>
      </c>
      <c r="BT297" s="46">
        <f t="shared" si="299"/>
        <v>385.16318440899624</v>
      </c>
      <c r="BU297" s="41">
        <v>9</v>
      </c>
      <c r="BV297" s="41">
        <v>1</v>
      </c>
      <c r="BX297" s="42">
        <f t="shared" si="388"/>
        <v>1.2925831062713179E-2</v>
      </c>
      <c r="BY297" s="42">
        <f t="shared" si="385"/>
        <v>0.11633247956441861</v>
      </c>
      <c r="BZ297" s="42">
        <f t="shared" si="382"/>
        <v>85.488065315679449</v>
      </c>
      <c r="CA297" s="42">
        <f t="shared" si="383"/>
        <v>9.1916664567001423</v>
      </c>
      <c r="CB297" s="46">
        <f t="shared" si="386"/>
        <v>734.85982277495259</v>
      </c>
    </row>
    <row r="298" spans="1:80">
      <c r="A298" s="52">
        <v>13.265000000000001</v>
      </c>
      <c r="B298" s="39">
        <f t="shared" si="341"/>
        <v>2.46</v>
      </c>
      <c r="C298" s="39">
        <f t="shared" si="331"/>
        <v>2.46</v>
      </c>
      <c r="D298" s="39">
        <f t="shared" si="332"/>
        <v>80.274473999999998</v>
      </c>
      <c r="E298" s="40">
        <f t="shared" si="333"/>
        <v>3.8032226145723802E+17</v>
      </c>
      <c r="F298" s="41">
        <f t="shared" si="342"/>
        <v>58.400000000000027</v>
      </c>
      <c r="G298" s="41">
        <v>292</v>
      </c>
      <c r="H298" s="48">
        <f t="shared" si="334"/>
        <v>292</v>
      </c>
      <c r="I298" s="41">
        <v>1</v>
      </c>
      <c r="K298" s="42">
        <f t="shared" si="335"/>
        <v>5882430660248.8652</v>
      </c>
      <c r="L298" s="42">
        <f t="shared" si="343"/>
        <v>1717669752792668.7</v>
      </c>
      <c r="M298" s="42">
        <f t="shared" si="336"/>
        <v>3.8032226145723802E+18</v>
      </c>
      <c r="N298" s="42">
        <f t="shared" si="344"/>
        <v>27.582562454589524</v>
      </c>
      <c r="O298" s="46">
        <f t="shared" si="337"/>
        <v>2214.175692614323</v>
      </c>
      <c r="P298" s="41">
        <v>278</v>
      </c>
      <c r="Q298" s="41">
        <v>1</v>
      </c>
      <c r="S298" s="42">
        <f t="shared" si="370"/>
        <v>1667407214624.9824</v>
      </c>
      <c r="T298" s="42">
        <f t="shared" si="366"/>
        <v>463539205665745.12</v>
      </c>
      <c r="U298" s="42">
        <f t="shared" si="361"/>
        <v>1.3433923350218944E+18</v>
      </c>
      <c r="W298" s="42">
        <f t="shared" si="345"/>
        <v>36.102637048927853</v>
      </c>
      <c r="X298" s="46">
        <f t="shared" si="367"/>
        <v>2898.1201991155958</v>
      </c>
      <c r="Y298" s="41">
        <v>256</v>
      </c>
      <c r="Z298" s="41">
        <v>1</v>
      </c>
      <c r="AB298" s="42">
        <f t="shared" si="292"/>
        <v>85863097880.031723</v>
      </c>
      <c r="AC298" s="42">
        <f t="shared" si="289"/>
        <v>21980953057288.121</v>
      </c>
      <c r="AD298" s="42">
        <f t="shared" si="286"/>
        <v>6.36313130473678E+16</v>
      </c>
      <c r="AE298" s="42">
        <f t="shared" si="362"/>
        <v>36.061758263049107</v>
      </c>
      <c r="AF298" s="46">
        <f t="shared" si="290"/>
        <v>2894.8386760814205</v>
      </c>
      <c r="AG298" s="41">
        <v>228</v>
      </c>
      <c r="AH298" s="41">
        <v>1</v>
      </c>
      <c r="AJ298" s="42">
        <f t="shared" ref="AJ298" si="400">AJ297*AH298</f>
        <v>7900500876.7742682</v>
      </c>
      <c r="AK298" s="42">
        <f t="shared" si="305"/>
        <v>1801314199904.5332</v>
      </c>
      <c r="AL298" s="42">
        <f t="shared" si="339"/>
        <v>1311906577169814.5</v>
      </c>
      <c r="AM298" s="42">
        <f t="shared" si="288"/>
        <v>9.0726878335516048</v>
      </c>
      <c r="AN298" s="46">
        <f t="shared" si="306"/>
        <v>728.30524360455468</v>
      </c>
      <c r="AO298" s="41">
        <v>198</v>
      </c>
      <c r="AP298" s="41">
        <v>1</v>
      </c>
      <c r="AR298" s="42">
        <f t="shared" si="397"/>
        <v>33279379.492755033</v>
      </c>
      <c r="AS298" s="42">
        <f t="shared" si="394"/>
        <v>6589317139.5654964</v>
      </c>
      <c r="AT298" s="42">
        <f t="shared" si="391"/>
        <v>20498540268278.312</v>
      </c>
      <c r="AU298" s="42">
        <f t="shared" si="340"/>
        <v>38.752975744035197</v>
      </c>
      <c r="AV298" s="46">
        <f t="shared" si="395"/>
        <v>3110.8747437871839</v>
      </c>
      <c r="AW298" s="41">
        <v>151</v>
      </c>
      <c r="AX298" s="41">
        <v>1</v>
      </c>
      <c r="AZ298" s="42">
        <f t="shared" si="369"/>
        <v>121824.36423737733</v>
      </c>
      <c r="BA298" s="42">
        <f t="shared" si="364"/>
        <v>18395478.999843977</v>
      </c>
      <c r="BB298" s="42">
        <f t="shared" si="359"/>
        <v>30341774486.240078</v>
      </c>
      <c r="BC298" s="42">
        <f t="shared" si="392"/>
        <v>20.547188573595065</v>
      </c>
      <c r="BD298" s="46">
        <f t="shared" si="365"/>
        <v>1649.4147549241541</v>
      </c>
      <c r="BE298" s="41">
        <v>106</v>
      </c>
      <c r="BF298" s="41">
        <v>1</v>
      </c>
      <c r="BH298" s="42">
        <f t="shared" si="327"/>
        <v>668.53012255460521</v>
      </c>
      <c r="BI298" s="42">
        <f t="shared" si="324"/>
        <v>70864.192990788157</v>
      </c>
      <c r="BJ298" s="42">
        <f t="shared" si="321"/>
        <v>59261278.293437473</v>
      </c>
      <c r="BK298" s="42">
        <f t="shared" si="360"/>
        <v>10.417576563285216</v>
      </c>
      <c r="BL298" s="46">
        <f t="shared" si="325"/>
        <v>836.26547897244836</v>
      </c>
      <c r="BM298" s="41">
        <v>61</v>
      </c>
      <c r="BN298" s="41">
        <v>1</v>
      </c>
      <c r="BP298" s="42">
        <f t="shared" si="301"/>
        <v>4.3512639174958707</v>
      </c>
      <c r="BQ298" s="42">
        <f t="shared" si="298"/>
        <v>265.42709896724813</v>
      </c>
      <c r="BR298" s="42">
        <f t="shared" si="295"/>
        <v>115744.6841668697</v>
      </c>
      <c r="BS298" s="42">
        <f t="shared" si="322"/>
        <v>5.4322321969872194</v>
      </c>
      <c r="BT298" s="46">
        <f t="shared" si="299"/>
        <v>436.06958225901343</v>
      </c>
      <c r="BU298" s="49">
        <v>10</v>
      </c>
      <c r="BV298" s="41">
        <v>1</v>
      </c>
      <c r="BX298" s="42">
        <f t="shared" si="388"/>
        <v>1.2925831062713179E-2</v>
      </c>
      <c r="BY298" s="42">
        <f t="shared" si="385"/>
        <v>0.12925831062713178</v>
      </c>
      <c r="BZ298" s="42">
        <f t="shared" si="382"/>
        <v>98.400000000000077</v>
      </c>
      <c r="CA298" s="42">
        <f t="shared" si="383"/>
        <v>9.4832926829268391</v>
      </c>
      <c r="CB298" s="46">
        <f t="shared" si="386"/>
        <v>761.26633191000076</v>
      </c>
    </row>
    <row r="299" spans="1:80">
      <c r="A299" s="52">
        <v>13.265000000000001</v>
      </c>
      <c r="B299" s="39">
        <f t="shared" si="341"/>
        <v>2.4649999999999999</v>
      </c>
      <c r="C299" s="39">
        <f t="shared" si="331"/>
        <v>2.4649999999999999</v>
      </c>
      <c r="D299" s="39">
        <f t="shared" si="332"/>
        <v>80.601124624999997</v>
      </c>
      <c r="E299" s="40">
        <f t="shared" si="333"/>
        <v>4.3687555610468154E+17</v>
      </c>
      <c r="F299" s="41">
        <f t="shared" si="342"/>
        <v>58.60000000000003</v>
      </c>
      <c r="G299" s="41">
        <v>293</v>
      </c>
      <c r="H299" s="48">
        <f t="shared" si="334"/>
        <v>293</v>
      </c>
      <c r="I299" s="41">
        <v>1</v>
      </c>
      <c r="K299" s="42">
        <f t="shared" si="335"/>
        <v>5882430660248.8652</v>
      </c>
      <c r="L299" s="42">
        <f t="shared" si="343"/>
        <v>1723552183452917.5</v>
      </c>
      <c r="M299" s="42">
        <f t="shared" si="336"/>
        <v>4.3687555610468152E+18</v>
      </c>
      <c r="N299" s="42">
        <f t="shared" si="344"/>
        <v>31.447940377031468</v>
      </c>
      <c r="O299" s="46">
        <f t="shared" si="337"/>
        <v>2534.7393615286828</v>
      </c>
      <c r="P299" s="41">
        <v>279</v>
      </c>
      <c r="Q299" s="41">
        <v>1</v>
      </c>
      <c r="S299" s="42">
        <f t="shared" si="370"/>
        <v>1667407214624.9824</v>
      </c>
      <c r="T299" s="42">
        <f t="shared" si="366"/>
        <v>465206612880370.12</v>
      </c>
      <c r="U299" s="42">
        <f t="shared" si="361"/>
        <v>1.54628905430925E+18</v>
      </c>
      <c r="W299" s="42">
        <f t="shared" si="345"/>
        <v>41.238579817821794</v>
      </c>
      <c r="X299" s="46">
        <f t="shared" si="367"/>
        <v>3323.8759112542643</v>
      </c>
      <c r="Y299" s="41">
        <v>257</v>
      </c>
      <c r="Z299" s="41">
        <v>1</v>
      </c>
      <c r="AB299" s="42">
        <f t="shared" si="292"/>
        <v>85863097880.031723</v>
      </c>
      <c r="AC299" s="42">
        <f t="shared" si="289"/>
        <v>22066816155168.152</v>
      </c>
      <c r="AD299" s="42">
        <f t="shared" ref="AD299:AD342" si="401">(10+$G299/20)*POWER($F$1,Y299)</f>
        <v>7.3241748007194496E+16</v>
      </c>
      <c r="AE299" s="42">
        <f t="shared" si="362"/>
        <v>41.179201630794218</v>
      </c>
      <c r="AF299" s="46">
        <f t="shared" si="290"/>
        <v>3319.0899626016476</v>
      </c>
      <c r="AG299" s="41">
        <v>229</v>
      </c>
      <c r="AH299" s="41">
        <v>1</v>
      </c>
      <c r="AJ299" s="42">
        <f t="shared" ref="AJ299" si="402">AJ298*AH299</f>
        <v>7900500876.7742682</v>
      </c>
      <c r="AK299" s="42">
        <f t="shared" si="305"/>
        <v>1809214700781.3074</v>
      </c>
      <c r="AL299" s="42">
        <f t="shared" si="339"/>
        <v>1510047904598872</v>
      </c>
      <c r="AM299" s="42">
        <f t="shared" ref="AM299:AM362" si="403">AN299/$D299</f>
        <v>10.355224422417493</v>
      </c>
      <c r="AN299" s="46">
        <f t="shared" si="306"/>
        <v>834.64273419111589</v>
      </c>
      <c r="AO299" s="41">
        <v>199</v>
      </c>
      <c r="AP299" s="41">
        <v>1</v>
      </c>
      <c r="AR299" s="42">
        <f t="shared" si="397"/>
        <v>33279379.492755033</v>
      </c>
      <c r="AS299" s="42">
        <f t="shared" si="394"/>
        <v>6622596519.0582514</v>
      </c>
      <c r="AT299" s="42">
        <f t="shared" si="391"/>
        <v>23594498509357.328</v>
      </c>
      <c r="AU299" s="42">
        <f t="shared" si="340"/>
        <v>44.201942265518902</v>
      </c>
      <c r="AV299" s="46">
        <f t="shared" si="395"/>
        <v>3562.7262572101436</v>
      </c>
      <c r="AW299" s="41">
        <v>152</v>
      </c>
      <c r="AX299" s="41">
        <v>1</v>
      </c>
      <c r="AZ299" s="42">
        <f t="shared" si="369"/>
        <v>121824.36423737733</v>
      </c>
      <c r="BA299" s="42">
        <f t="shared" si="364"/>
        <v>18517303.364081353</v>
      </c>
      <c r="BB299" s="42">
        <f t="shared" si="359"/>
        <v>34924386981.579765</v>
      </c>
      <c r="BC299" s="42">
        <f t="shared" si="392"/>
        <v>23.399681637650303</v>
      </c>
      <c r="BD299" s="46">
        <f t="shared" si="365"/>
        <v>1886.0406558615762</v>
      </c>
      <c r="BE299" s="41">
        <v>107</v>
      </c>
      <c r="BF299" s="41">
        <v>1</v>
      </c>
      <c r="BH299" s="42">
        <f t="shared" si="327"/>
        <v>668.53012255460521</v>
      </c>
      <c r="BI299" s="42">
        <f t="shared" si="324"/>
        <v>71532.723113342756</v>
      </c>
      <c r="BJ299" s="42">
        <f t="shared" si="321"/>
        <v>68211693.323397785</v>
      </c>
      <c r="BK299" s="42">
        <f t="shared" si="360"/>
        <v>11.830768903963721</v>
      </c>
      <c r="BL299" s="46">
        <f t="shared" si="325"/>
        <v>953.57327883795449</v>
      </c>
      <c r="BM299" s="41">
        <v>62</v>
      </c>
      <c r="BN299" s="41">
        <v>1</v>
      </c>
      <c r="BP299" s="42">
        <f t="shared" si="301"/>
        <v>4.3512639174958707</v>
      </c>
      <c r="BQ299" s="42">
        <f t="shared" si="298"/>
        <v>269.77836288474396</v>
      </c>
      <c r="BR299" s="42">
        <f t="shared" si="295"/>
        <v>133225.96352226086</v>
      </c>
      <c r="BS299" s="42">
        <f t="shared" si="322"/>
        <v>6.1268980440194385</v>
      </c>
      <c r="BT299" s="46">
        <f t="shared" si="299"/>
        <v>493.83487281067949</v>
      </c>
      <c r="BU299" s="41">
        <v>11</v>
      </c>
      <c r="BV299" s="41">
        <v>1</v>
      </c>
      <c r="BX299" s="42">
        <f t="shared" si="388"/>
        <v>1.2925831062713179E-2</v>
      </c>
      <c r="BY299" s="42">
        <f t="shared" si="385"/>
        <v>0.14218414168984497</v>
      </c>
      <c r="BZ299" s="42">
        <f t="shared" si="382"/>
        <v>113.26165780270772</v>
      </c>
      <c r="CA299" s="42">
        <f t="shared" si="383"/>
        <v>9.8830422474240631</v>
      </c>
      <c r="CB299" s="46">
        <f t="shared" si="386"/>
        <v>796.584319858767</v>
      </c>
    </row>
    <row r="300" spans="1:80">
      <c r="A300" s="52">
        <v>13.265000000000001</v>
      </c>
      <c r="B300" s="39">
        <f t="shared" si="341"/>
        <v>2.4699999999999998</v>
      </c>
      <c r="C300" s="39">
        <f t="shared" si="331"/>
        <v>2.4699999999999998</v>
      </c>
      <c r="D300" s="39">
        <f t="shared" si="332"/>
        <v>80.928438499999984</v>
      </c>
      <c r="E300" s="40">
        <f t="shared" si="333"/>
        <v>5.0183823263586259E+17</v>
      </c>
      <c r="F300" s="41">
        <f t="shared" si="342"/>
        <v>58.800000000000033</v>
      </c>
      <c r="G300" s="41">
        <v>294</v>
      </c>
      <c r="H300" s="48">
        <f t="shared" si="334"/>
        <v>294</v>
      </c>
      <c r="I300" s="41">
        <v>1</v>
      </c>
      <c r="K300" s="42">
        <f t="shared" si="335"/>
        <v>5882430660248.8652</v>
      </c>
      <c r="L300" s="42">
        <f t="shared" si="343"/>
        <v>1729434614113166.5</v>
      </c>
      <c r="M300" s="42">
        <f t="shared" si="336"/>
        <v>5.0183823263586263E+18</v>
      </c>
      <c r="N300" s="42">
        <f t="shared" si="344"/>
        <v>35.855719128024617</v>
      </c>
      <c r="O300" s="46">
        <f t="shared" si="337"/>
        <v>2901.747360325613</v>
      </c>
      <c r="P300" s="49">
        <v>280</v>
      </c>
      <c r="Q300" s="41">
        <v>16</v>
      </c>
      <c r="S300" s="42">
        <f t="shared" si="370"/>
        <v>26678515433999.719</v>
      </c>
      <c r="T300" s="42">
        <f t="shared" si="366"/>
        <v>7469984321519921</v>
      </c>
      <c r="U300" s="42">
        <f t="shared" si="361"/>
        <v>1.7798225727368532E+18</v>
      </c>
      <c r="W300" s="42">
        <f t="shared" si="345"/>
        <v>2.9441223848034057</v>
      </c>
      <c r="X300" s="46">
        <f t="shared" si="367"/>
        <v>238.26322735503572</v>
      </c>
      <c r="Y300" s="41">
        <v>258</v>
      </c>
      <c r="Z300" s="41">
        <v>1</v>
      </c>
      <c r="AB300" s="42">
        <f t="shared" si="292"/>
        <v>85863097880.031723</v>
      </c>
      <c r="AC300" s="42">
        <f t="shared" ref="AC300:AC342" si="404">Y300*AB300</f>
        <v>22152679253048.184</v>
      </c>
      <c r="AD300" s="42">
        <f t="shared" si="401"/>
        <v>8.4303329967075072E+16</v>
      </c>
      <c r="AE300" s="42">
        <f t="shared" si="362"/>
        <v>47.023755352203146</v>
      </c>
      <c r="AF300" s="46">
        <f t="shared" ref="AF300:AF342" si="405">AD300/AC300</f>
        <v>3805.5590930598173</v>
      </c>
      <c r="AG300" s="49">
        <v>230</v>
      </c>
      <c r="AH300" s="41">
        <v>1</v>
      </c>
      <c r="AJ300" s="42">
        <f t="shared" ref="AJ300" si="406">AJ299*AH300</f>
        <v>7900500876.7742682</v>
      </c>
      <c r="AK300" s="42">
        <f t="shared" si="305"/>
        <v>1817115201658.0818</v>
      </c>
      <c r="AL300" s="42">
        <f t="shared" si="339"/>
        <v>1738107981188327.5</v>
      </c>
      <c r="AM300" s="42">
        <f t="shared" si="403"/>
        <v>11.819337425870398</v>
      </c>
      <c r="AN300" s="46">
        <f t="shared" si="306"/>
        <v>956.5205219803006</v>
      </c>
      <c r="AO300" s="49">
        <v>200</v>
      </c>
      <c r="AP300" s="41">
        <v>16</v>
      </c>
      <c r="AR300" s="42">
        <f t="shared" si="397"/>
        <v>532470071.88408053</v>
      </c>
      <c r="AS300" s="42">
        <f t="shared" si="394"/>
        <v>106494014376.8161</v>
      </c>
      <c r="AT300" s="42">
        <f t="shared" si="391"/>
        <v>27157937206067.562</v>
      </c>
      <c r="AU300" s="42">
        <f t="shared" si="340"/>
        <v>3.1511597499979644</v>
      </c>
      <c r="AV300" s="46">
        <f t="shared" si="395"/>
        <v>255.01843803138559</v>
      </c>
      <c r="AW300" s="41">
        <v>153</v>
      </c>
      <c r="AX300" s="41">
        <v>1</v>
      </c>
      <c r="AZ300" s="42">
        <f t="shared" si="369"/>
        <v>121824.36423737733</v>
      </c>
      <c r="BA300" s="42">
        <f t="shared" si="364"/>
        <v>18639127.728318732</v>
      </c>
      <c r="BB300" s="42">
        <f t="shared" si="359"/>
        <v>40198960288.56015</v>
      </c>
      <c r="BC300" s="42">
        <f t="shared" si="392"/>
        <v>26.649439259284581</v>
      </c>
      <c r="BD300" s="46">
        <f t="shared" si="365"/>
        <v>2156.6975061544972</v>
      </c>
      <c r="BE300" s="41">
        <v>108</v>
      </c>
      <c r="BF300" s="41">
        <v>1</v>
      </c>
      <c r="BH300" s="42">
        <f t="shared" si="327"/>
        <v>668.53012255460521</v>
      </c>
      <c r="BI300" s="42">
        <f t="shared" si="324"/>
        <v>72201.253235897369</v>
      </c>
      <c r="BJ300" s="42">
        <f t="shared" si="321"/>
        <v>78513594.313593805</v>
      </c>
      <c r="BK300" s="42">
        <f t="shared" si="360"/>
        <v>13.436896218358351</v>
      </c>
      <c r="BL300" s="46">
        <f t="shared" si="325"/>
        <v>1087.4270292382962</v>
      </c>
      <c r="BM300" s="41">
        <v>63</v>
      </c>
      <c r="BN300" s="41">
        <v>1</v>
      </c>
      <c r="BP300" s="42">
        <f t="shared" si="301"/>
        <v>4.3512639174958707</v>
      </c>
      <c r="BQ300" s="42">
        <f t="shared" si="298"/>
        <v>274.12962680223984</v>
      </c>
      <c r="BR300" s="42">
        <f t="shared" si="295"/>
        <v>153346.86389373743</v>
      </c>
      <c r="BS300" s="42">
        <f t="shared" si="322"/>
        <v>6.9122233530197521</v>
      </c>
      <c r="BT300" s="46">
        <f t="shared" si="299"/>
        <v>559.39544252312271</v>
      </c>
      <c r="BU300" s="41">
        <v>12</v>
      </c>
      <c r="BV300" s="41">
        <v>1</v>
      </c>
      <c r="BX300" s="42">
        <f t="shared" si="388"/>
        <v>1.2925831062713179E-2</v>
      </c>
      <c r="BY300" s="42">
        <f t="shared" si="385"/>
        <v>0.15510997275255814</v>
      </c>
      <c r="BZ300" s="42">
        <f t="shared" si="382"/>
        <v>130.36738158436205</v>
      </c>
      <c r="CA300" s="42">
        <f t="shared" si="383"/>
        <v>10.385515553181447</v>
      </c>
      <c r="CB300" s="46">
        <f t="shared" si="386"/>
        <v>840.483556736438</v>
      </c>
    </row>
    <row r="301" spans="1:80">
      <c r="A301" s="52">
        <v>13.265000000000001</v>
      </c>
      <c r="B301" s="39">
        <f t="shared" si="341"/>
        <v>2.4750000000000001</v>
      </c>
      <c r="C301" s="39">
        <f t="shared" si="331"/>
        <v>2.4750000000000001</v>
      </c>
      <c r="D301" s="39">
        <f t="shared" si="332"/>
        <v>81.256415625000017</v>
      </c>
      <c r="E301" s="40">
        <f t="shared" si="333"/>
        <v>5.7646075230343488E+17</v>
      </c>
      <c r="F301" s="41">
        <f t="shared" si="342"/>
        <v>59.000000000000028</v>
      </c>
      <c r="G301" s="41">
        <v>295</v>
      </c>
      <c r="H301" s="48">
        <f t="shared" si="334"/>
        <v>295</v>
      </c>
      <c r="I301" s="41">
        <v>1</v>
      </c>
      <c r="K301" s="42">
        <f t="shared" si="335"/>
        <v>5882430660248.8652</v>
      </c>
      <c r="L301" s="42">
        <f t="shared" si="343"/>
        <v>1735317044773415.2</v>
      </c>
      <c r="M301" s="42">
        <f t="shared" si="336"/>
        <v>5.7646075230343485E+18</v>
      </c>
      <c r="N301" s="42">
        <f t="shared" si="344"/>
        <v>40.882105135016204</v>
      </c>
      <c r="O301" s="46">
        <f t="shared" si="337"/>
        <v>3321.9333264758243</v>
      </c>
      <c r="P301" s="41">
        <v>281</v>
      </c>
      <c r="Q301" s="41">
        <v>1</v>
      </c>
      <c r="S301" s="42">
        <f t="shared" si="370"/>
        <v>26678515433999.719</v>
      </c>
      <c r="T301" s="42">
        <f t="shared" si="366"/>
        <v>7496662836953921</v>
      </c>
      <c r="U301" s="42">
        <f t="shared" si="361"/>
        <v>2.048617883476235E+18</v>
      </c>
      <c r="W301" s="42">
        <f t="shared" si="345"/>
        <v>3.3630654538189453</v>
      </c>
      <c r="X301" s="46">
        <f t="shared" si="367"/>
        <v>273.27064428959153</v>
      </c>
      <c r="Y301" s="41">
        <v>259</v>
      </c>
      <c r="Z301" s="41">
        <v>1</v>
      </c>
      <c r="AB301" s="42">
        <f t="shared" ref="AB301:AB342" si="407">AB300*Z301</f>
        <v>85863097880.031723</v>
      </c>
      <c r="AC301" s="42">
        <f t="shared" si="404"/>
        <v>22238542350928.215</v>
      </c>
      <c r="AD301" s="42">
        <f t="shared" si="401"/>
        <v>9.7035127013574784E+16</v>
      </c>
      <c r="AE301" s="42">
        <f t="shared" si="362"/>
        <v>53.698851878666098</v>
      </c>
      <c r="AF301" s="46">
        <f t="shared" si="405"/>
        <v>4363.3762268382052</v>
      </c>
      <c r="AG301" s="41">
        <v>231</v>
      </c>
      <c r="AH301" s="41">
        <v>1</v>
      </c>
      <c r="AJ301" s="42">
        <f t="shared" ref="AJ301" si="408">AJ300*AH301</f>
        <v>7900500876.7742682</v>
      </c>
      <c r="AK301" s="42">
        <f t="shared" si="305"/>
        <v>1825015702534.856</v>
      </c>
      <c r="AL301" s="42">
        <f t="shared" si="339"/>
        <v>2000603401832254.2</v>
      </c>
      <c r="AM301" s="42">
        <f t="shared" si="403"/>
        <v>13.49076994994636</v>
      </c>
      <c r="AN301" s="46">
        <f t="shared" si="306"/>
        <v>1096.2116101541021</v>
      </c>
      <c r="AO301" s="41">
        <v>201</v>
      </c>
      <c r="AP301" s="41">
        <v>1</v>
      </c>
      <c r="AR301" s="42">
        <f t="shared" si="397"/>
        <v>532470071.88408053</v>
      </c>
      <c r="AS301" s="42">
        <f t="shared" si="394"/>
        <v>107026484448.70018</v>
      </c>
      <c r="AT301" s="42">
        <f t="shared" si="391"/>
        <v>31259428153628.906</v>
      </c>
      <c r="AU301" s="42">
        <f t="shared" si="340"/>
        <v>3.5944471952376125</v>
      </c>
      <c r="AV301" s="46">
        <f t="shared" si="395"/>
        <v>292.07189523834302</v>
      </c>
      <c r="AW301" s="41">
        <v>154</v>
      </c>
      <c r="AX301" s="41">
        <v>1</v>
      </c>
      <c r="AZ301" s="42">
        <f t="shared" si="369"/>
        <v>121824.36423737733</v>
      </c>
      <c r="BA301" s="42">
        <f t="shared" si="364"/>
        <v>18760952.092556108</v>
      </c>
      <c r="BB301" s="42">
        <f t="shared" si="359"/>
        <v>46269954211.03196</v>
      </c>
      <c r="BC301" s="42">
        <f t="shared" si="392"/>
        <v>30.351945547967496</v>
      </c>
      <c r="BD301" s="46">
        <f t="shared" si="365"/>
        <v>2466.2903024730158</v>
      </c>
      <c r="BE301" s="41">
        <v>109</v>
      </c>
      <c r="BF301" s="41">
        <v>1</v>
      </c>
      <c r="BH301" s="42">
        <f t="shared" si="327"/>
        <v>668.53012255460521</v>
      </c>
      <c r="BI301" s="42">
        <f t="shared" si="324"/>
        <v>72869.783358451969</v>
      </c>
      <c r="BJ301" s="42">
        <f t="shared" si="321"/>
        <v>90371004.318421528</v>
      </c>
      <c r="BK301" s="42">
        <f t="shared" si="360"/>
        <v>15.262439995302671</v>
      </c>
      <c r="BL301" s="46">
        <f t="shared" si="325"/>
        <v>1240.1711677099372</v>
      </c>
      <c r="BM301" s="41">
        <v>64</v>
      </c>
      <c r="BN301" s="41">
        <v>1</v>
      </c>
      <c r="BP301" s="42">
        <f t="shared" si="301"/>
        <v>4.3512639174958707</v>
      </c>
      <c r="BQ301" s="42">
        <f t="shared" si="298"/>
        <v>278.48089071973573</v>
      </c>
      <c r="BR301" s="42">
        <f t="shared" si="295"/>
        <v>176505.86780941652</v>
      </c>
      <c r="BS301" s="42">
        <f t="shared" si="322"/>
        <v>7.8002062725741927</v>
      </c>
      <c r="BT301" s="46">
        <f t="shared" si="299"/>
        <v>633.81680284502079</v>
      </c>
      <c r="BU301" s="41">
        <v>13</v>
      </c>
      <c r="BV301" s="41">
        <v>1</v>
      </c>
      <c r="BX301" s="42">
        <f t="shared" si="388"/>
        <v>1.2925831062713179E-2</v>
      </c>
      <c r="BY301" s="42">
        <f t="shared" si="385"/>
        <v>0.16803580381527133</v>
      </c>
      <c r="BZ301" s="42">
        <f t="shared" si="382"/>
        <v>150.05594008452954</v>
      </c>
      <c r="CA301" s="42">
        <f t="shared" si="383"/>
        <v>10.989899054689806</v>
      </c>
      <c r="CB301" s="46">
        <f t="shared" si="386"/>
        <v>892.9998052646697</v>
      </c>
    </row>
    <row r="302" spans="1:80">
      <c r="A302" s="52">
        <v>13.265000000000001</v>
      </c>
      <c r="B302" s="39">
        <f t="shared" si="341"/>
        <v>2.48</v>
      </c>
      <c r="C302" s="39">
        <f t="shared" si="331"/>
        <v>2.48</v>
      </c>
      <c r="D302" s="39">
        <f t="shared" si="332"/>
        <v>81.585055999999994</v>
      </c>
      <c r="E302" s="40">
        <f t="shared" si="333"/>
        <v>6.6217951789130893E+17</v>
      </c>
      <c r="F302" s="41">
        <f t="shared" si="342"/>
        <v>59.200000000000031</v>
      </c>
      <c r="G302" s="41">
        <v>296</v>
      </c>
      <c r="H302" s="48">
        <f t="shared" si="334"/>
        <v>296</v>
      </c>
      <c r="I302" s="41">
        <v>1</v>
      </c>
      <c r="K302" s="42">
        <f t="shared" si="335"/>
        <v>5882430660248.8652</v>
      </c>
      <c r="L302" s="42">
        <f t="shared" si="343"/>
        <v>1741199475433664</v>
      </c>
      <c r="M302" s="42">
        <f t="shared" si="336"/>
        <v>6.6217951789130895E+18</v>
      </c>
      <c r="N302" s="42">
        <f t="shared" si="344"/>
        <v>46.614024456670549</v>
      </c>
      <c r="O302" s="46">
        <f t="shared" si="337"/>
        <v>3803.0077956828363</v>
      </c>
      <c r="P302" s="41">
        <v>282</v>
      </c>
      <c r="Q302" s="41">
        <v>1</v>
      </c>
      <c r="S302" s="42">
        <f t="shared" si="370"/>
        <v>26678515433999.719</v>
      </c>
      <c r="T302" s="42">
        <f t="shared" si="366"/>
        <v>7523341352387921</v>
      </c>
      <c r="U302" s="42">
        <f t="shared" si="361"/>
        <v>2.3579980210348739E+18</v>
      </c>
      <c r="W302" s="42">
        <f t="shared" si="345"/>
        <v>3.8416876638570852</v>
      </c>
      <c r="X302" s="46">
        <f t="shared" si="367"/>
        <v>313.42430319028944</v>
      </c>
      <c r="Y302" s="49">
        <v>260</v>
      </c>
      <c r="Z302" s="41">
        <v>12</v>
      </c>
      <c r="AB302" s="42">
        <f t="shared" si="407"/>
        <v>1030357174560.3806</v>
      </c>
      <c r="AC302" s="42">
        <f t="shared" si="404"/>
        <v>267892865385698.97</v>
      </c>
      <c r="AD302" s="42">
        <f t="shared" si="401"/>
        <v>1.1168927075879024E+17</v>
      </c>
      <c r="AE302" s="42">
        <f t="shared" si="362"/>
        <v>5.1102211126280448</v>
      </c>
      <c r="AF302" s="46">
        <f t="shared" si="405"/>
        <v>416.91767564614133</v>
      </c>
      <c r="AG302" s="41">
        <v>232</v>
      </c>
      <c r="AH302" s="41">
        <v>1</v>
      </c>
      <c r="AJ302" s="42">
        <f t="shared" ref="AJ302" si="409">AJ301*AH302</f>
        <v>7900500876.7742682</v>
      </c>
      <c r="AK302" s="42">
        <f t="shared" si="305"/>
        <v>1832916203411.6301</v>
      </c>
      <c r="AL302" s="42">
        <f t="shared" si="339"/>
        <v>2302732442416862</v>
      </c>
      <c r="AM302" s="42">
        <f t="shared" si="403"/>
        <v>15.398919659984127</v>
      </c>
      <c r="AN302" s="46">
        <f t="shared" si="306"/>
        <v>1256.3217227993059</v>
      </c>
      <c r="AO302" s="41">
        <v>202</v>
      </c>
      <c r="AP302" s="41">
        <v>1</v>
      </c>
      <c r="AR302" s="42">
        <f t="shared" si="397"/>
        <v>532470071.88408053</v>
      </c>
      <c r="AS302" s="42">
        <f t="shared" si="394"/>
        <v>107558954520.58427</v>
      </c>
      <c r="AT302" s="42">
        <f t="shared" si="391"/>
        <v>35980194412763.398</v>
      </c>
      <c r="AU302" s="42">
        <f t="shared" si="340"/>
        <v>4.1002120484795919</v>
      </c>
      <c r="AV302" s="46">
        <f t="shared" si="395"/>
        <v>334.51602958708219</v>
      </c>
      <c r="AW302" s="41">
        <v>155</v>
      </c>
      <c r="AX302" s="41">
        <v>1</v>
      </c>
      <c r="AZ302" s="42">
        <f t="shared" si="369"/>
        <v>121824.36423737733</v>
      </c>
      <c r="BA302" s="42">
        <f t="shared" si="364"/>
        <v>18882776.456793487</v>
      </c>
      <c r="BB302" s="42">
        <f t="shared" si="359"/>
        <v>53257594470.400543</v>
      </c>
      <c r="BC302" s="42">
        <f t="shared" si="392"/>
        <v>34.570453654359881</v>
      </c>
      <c r="BD302" s="46">
        <f t="shared" si="365"/>
        <v>2820.4323973363553</v>
      </c>
      <c r="BE302" s="49">
        <v>110</v>
      </c>
      <c r="BF302" s="41">
        <v>1</v>
      </c>
      <c r="BH302" s="42">
        <f t="shared" si="327"/>
        <v>668.53012255460521</v>
      </c>
      <c r="BI302" s="42">
        <f t="shared" si="324"/>
        <v>73538.313481006568</v>
      </c>
      <c r="BJ302" s="42">
        <f t="shared" si="321"/>
        <v>104018739.20000076</v>
      </c>
      <c r="BK302" s="42">
        <f t="shared" si="360"/>
        <v>17.337533126254115</v>
      </c>
      <c r="BL302" s="46">
        <f t="shared" si="325"/>
        <v>1414.483611007297</v>
      </c>
      <c r="BM302" s="41">
        <v>65</v>
      </c>
      <c r="BN302" s="41">
        <v>1</v>
      </c>
      <c r="BP302" s="42">
        <f t="shared" si="301"/>
        <v>4.3512639174958707</v>
      </c>
      <c r="BQ302" s="42">
        <f t="shared" si="298"/>
        <v>282.83215463723161</v>
      </c>
      <c r="BR302" s="42">
        <f t="shared" ref="BR302:BR365" si="410">(10+$G302/20)*POWER($F$1,BM302)</f>
        <v>203161.60000000091</v>
      </c>
      <c r="BS302" s="42">
        <f t="shared" si="322"/>
        <v>8.8044498985648616</v>
      </c>
      <c r="BT302" s="46">
        <f t="shared" si="299"/>
        <v>718.31153802360848</v>
      </c>
      <c r="BU302" s="41">
        <v>14</v>
      </c>
      <c r="BV302" s="41">
        <v>1</v>
      </c>
      <c r="BX302" s="42">
        <f t="shared" si="388"/>
        <v>1.2925831062713179E-2</v>
      </c>
      <c r="BY302" s="42">
        <f t="shared" si="385"/>
        <v>0.1809616348779845</v>
      </c>
      <c r="BZ302" s="42">
        <f t="shared" si="382"/>
        <v>172.71723175795117</v>
      </c>
      <c r="CA302" s="42">
        <f t="shared" ref="CA302:CA365" si="411">CB302/$D302</f>
        <v>11.698725251197564</v>
      </c>
      <c r="CB302" s="46">
        <f t="shared" si="386"/>
        <v>954.44115474756723</v>
      </c>
    </row>
    <row r="303" spans="1:80">
      <c r="A303" s="52">
        <v>13.265000000000001</v>
      </c>
      <c r="B303" s="39">
        <f t="shared" si="341"/>
        <v>2.4850000000000003</v>
      </c>
      <c r="C303" s="39">
        <f t="shared" si="331"/>
        <v>2.4850000000000003</v>
      </c>
      <c r="D303" s="39">
        <f t="shared" si="332"/>
        <v>81.914359625000017</v>
      </c>
      <c r="E303" s="40">
        <f t="shared" si="333"/>
        <v>7.6064452291447629E+17</v>
      </c>
      <c r="F303" s="41">
        <f t="shared" si="342"/>
        <v>59.400000000000034</v>
      </c>
      <c r="G303" s="41">
        <v>297</v>
      </c>
      <c r="H303" s="48">
        <f t="shared" si="334"/>
        <v>297</v>
      </c>
      <c r="I303" s="41">
        <v>1</v>
      </c>
      <c r="K303" s="42">
        <f t="shared" si="335"/>
        <v>5882430660248.8652</v>
      </c>
      <c r="L303" s="42">
        <f t="shared" si="343"/>
        <v>1747081906093913</v>
      </c>
      <c r="M303" s="42">
        <f t="shared" si="336"/>
        <v>7.6064452291447624E+18</v>
      </c>
      <c r="N303" s="42">
        <f t="shared" si="344"/>
        <v>53.150632380432917</v>
      </c>
      <c r="O303" s="46">
        <f t="shared" si="337"/>
        <v>4353.8000151069527</v>
      </c>
      <c r="P303" s="41">
        <v>283</v>
      </c>
      <c r="Q303" s="41">
        <v>1</v>
      </c>
      <c r="S303" s="42">
        <f t="shared" si="370"/>
        <v>26678515433999.719</v>
      </c>
      <c r="T303" s="42">
        <f t="shared" si="366"/>
        <v>7550019867821920</v>
      </c>
      <c r="U303" s="42">
        <f t="shared" si="361"/>
        <v>2.714089392300332E+18</v>
      </c>
      <c r="W303" s="42">
        <f t="shared" si="345"/>
        <v>4.3884990908384554</v>
      </c>
      <c r="X303" s="46">
        <f t="shared" si="367"/>
        <v>359.48109274092684</v>
      </c>
      <c r="Y303" s="41">
        <v>261</v>
      </c>
      <c r="Z303" s="41">
        <v>1</v>
      </c>
      <c r="AB303" s="42">
        <f t="shared" si="407"/>
        <v>1030357174560.3806</v>
      </c>
      <c r="AC303" s="42">
        <f t="shared" si="404"/>
        <v>268923222560259.34</v>
      </c>
      <c r="AD303" s="42">
        <f t="shared" si="401"/>
        <v>1.2855594546561709E+17</v>
      </c>
      <c r="AE303" s="42">
        <f t="shared" si="362"/>
        <v>5.8358459527889703</v>
      </c>
      <c r="AF303" s="46">
        <f t="shared" si="405"/>
        <v>478.03958409285661</v>
      </c>
      <c r="AG303" s="41">
        <v>233</v>
      </c>
      <c r="AH303" s="41">
        <v>1</v>
      </c>
      <c r="AJ303" s="42">
        <f t="shared" ref="AJ303" si="412">AJ302*AH303</f>
        <v>7900500876.7742682</v>
      </c>
      <c r="AK303" s="42">
        <f t="shared" si="305"/>
        <v>1840816704288.4045</v>
      </c>
      <c r="AL303" s="42">
        <f t="shared" si="339"/>
        <v>2650477922168285.5</v>
      </c>
      <c r="AM303" s="42">
        <f t="shared" si="403"/>
        <v>17.57735823380602</v>
      </c>
      <c r="AN303" s="46">
        <f t="shared" si="306"/>
        <v>1439.8380436214413</v>
      </c>
      <c r="AO303" s="41">
        <v>203</v>
      </c>
      <c r="AP303" s="41">
        <v>1</v>
      </c>
      <c r="AR303" s="42">
        <f t="shared" si="397"/>
        <v>532470071.88408053</v>
      </c>
      <c r="AS303" s="42">
        <f t="shared" si="394"/>
        <v>108091424592.46835</v>
      </c>
      <c r="AT303" s="42">
        <f t="shared" si="391"/>
        <v>41413717533879.359</v>
      </c>
      <c r="AU303" s="42">
        <f t="shared" si="340"/>
        <v>4.6772753331329495</v>
      </c>
      <c r="AV303" s="46">
        <f t="shared" si="395"/>
        <v>383.13601370339421</v>
      </c>
      <c r="AW303" s="41">
        <v>156</v>
      </c>
      <c r="AX303" s="41">
        <v>1</v>
      </c>
      <c r="AZ303" s="42">
        <f t="shared" si="369"/>
        <v>121824.36423737733</v>
      </c>
      <c r="BA303" s="42">
        <f t="shared" si="364"/>
        <v>19004600.821030863</v>
      </c>
      <c r="BB303" s="42">
        <f t="shared" si="359"/>
        <v>61300251705.940346</v>
      </c>
      <c r="BC303" s="42">
        <f t="shared" si="392"/>
        <v>39.37707613655072</v>
      </c>
      <c r="BD303" s="46">
        <f t="shared" si="365"/>
        <v>3225.5479756304217</v>
      </c>
      <c r="BE303" s="41">
        <v>111</v>
      </c>
      <c r="BF303" s="41">
        <v>1</v>
      </c>
      <c r="BH303" s="42">
        <f t="shared" si="327"/>
        <v>668.53012255460521</v>
      </c>
      <c r="BI303" s="42">
        <f t="shared" si="324"/>
        <v>74206.843603561181</v>
      </c>
      <c r="BJ303" s="42">
        <f t="shared" si="321"/>
        <v>119727054.11316435</v>
      </c>
      <c r="BK303" s="42">
        <f t="shared" si="360"/>
        <v>19.696465384322167</v>
      </c>
      <c r="BL303" s="46">
        <f t="shared" si="325"/>
        <v>1613.4233488327302</v>
      </c>
      <c r="BM303" s="41">
        <v>66</v>
      </c>
      <c r="BN303" s="41">
        <v>1</v>
      </c>
      <c r="BP303" s="42">
        <f t="shared" si="301"/>
        <v>4.3512639174958707</v>
      </c>
      <c r="BQ303" s="42">
        <f t="shared" ref="BQ303:BQ366" si="413">BM303*BP303</f>
        <v>287.1834185547275</v>
      </c>
      <c r="BR303" s="42">
        <f t="shared" si="410"/>
        <v>233841.90256477348</v>
      </c>
      <c r="BS303" s="42">
        <f t="shared" si="322"/>
        <v>9.940378799828089</v>
      </c>
      <c r="BT303" s="46">
        <f t="shared" ref="BT303:BT366" si="414">BR303/BQ303</f>
        <v>814.25976381784415</v>
      </c>
      <c r="BU303" s="41">
        <v>15</v>
      </c>
      <c r="BV303" s="41">
        <v>1</v>
      </c>
      <c r="BX303" s="42">
        <f t="shared" si="388"/>
        <v>1.2925831062713179E-2</v>
      </c>
      <c r="BY303" s="42">
        <f t="shared" si="385"/>
        <v>0.1938874659406977</v>
      </c>
      <c r="BZ303" s="42">
        <f t="shared" si="382"/>
        <v>198.80000000000018</v>
      </c>
      <c r="CA303" s="42">
        <f t="shared" si="411"/>
        <v>12.517183098591559</v>
      </c>
      <c r="CB303" s="46">
        <f t="shared" si="386"/>
        <v>1025.337037830001</v>
      </c>
    </row>
    <row r="304" spans="1:80">
      <c r="A304" s="52">
        <v>13.265000000000001</v>
      </c>
      <c r="B304" s="39">
        <f t="shared" si="341"/>
        <v>2.4900000000000002</v>
      </c>
      <c r="C304" s="39">
        <f t="shared" si="331"/>
        <v>2.4900000000000002</v>
      </c>
      <c r="D304" s="39">
        <f t="shared" si="332"/>
        <v>82.244326500000014</v>
      </c>
      <c r="E304" s="40">
        <f t="shared" si="333"/>
        <v>8.7375111220936346E+17</v>
      </c>
      <c r="F304" s="41">
        <f t="shared" si="342"/>
        <v>59.600000000000037</v>
      </c>
      <c r="G304" s="41">
        <v>298</v>
      </c>
      <c r="H304" s="48">
        <f t="shared" si="334"/>
        <v>298</v>
      </c>
      <c r="I304" s="41">
        <v>1</v>
      </c>
      <c r="K304" s="42">
        <f t="shared" si="335"/>
        <v>5882430660248.8652</v>
      </c>
      <c r="L304" s="42">
        <f t="shared" si="343"/>
        <v>1752964336754161.7</v>
      </c>
      <c r="M304" s="42">
        <f t="shared" si="336"/>
        <v>8.7375111220936346E+18</v>
      </c>
      <c r="N304" s="42">
        <f t="shared" si="344"/>
        <v>60.605035840628283</v>
      </c>
      <c r="O304" s="46">
        <f t="shared" si="337"/>
        <v>4984.4203552208355</v>
      </c>
      <c r="P304" s="41">
        <v>284</v>
      </c>
      <c r="Q304" s="41">
        <v>1</v>
      </c>
      <c r="S304" s="42">
        <f t="shared" si="370"/>
        <v>26678515433999.719</v>
      </c>
      <c r="T304" s="42">
        <f t="shared" si="366"/>
        <v>7576698383255920</v>
      </c>
      <c r="U304" s="42">
        <f t="shared" si="361"/>
        <v>3.1239429981582428E+18</v>
      </c>
      <c r="W304" s="42">
        <f t="shared" si="345"/>
        <v>5.0132244985239689</v>
      </c>
      <c r="X304" s="46">
        <f t="shared" si="367"/>
        <v>412.30927247440417</v>
      </c>
      <c r="Y304" s="41">
        <v>262</v>
      </c>
      <c r="Z304" s="41">
        <v>1</v>
      </c>
      <c r="AB304" s="42">
        <f t="shared" si="407"/>
        <v>1030357174560.3806</v>
      </c>
      <c r="AC304" s="42">
        <f t="shared" si="404"/>
        <v>269953579734819.72</v>
      </c>
      <c r="AD304" s="42">
        <f t="shared" si="401"/>
        <v>1.4796912984820634E+17</v>
      </c>
      <c r="AE304" s="42">
        <f t="shared" si="362"/>
        <v>6.664630565293308</v>
      </c>
      <c r="AF304" s="46">
        <f t="shared" si="405"/>
        <v>548.12805221386247</v>
      </c>
      <c r="AG304" s="41">
        <v>234</v>
      </c>
      <c r="AH304" s="41">
        <v>1</v>
      </c>
      <c r="AJ304" s="42">
        <f t="shared" ref="AJ304" si="415">AJ303*AH304</f>
        <v>7900500876.7742682</v>
      </c>
      <c r="AK304" s="42">
        <f t="shared" si="305"/>
        <v>1848717205165.1787</v>
      </c>
      <c r="AL304" s="42">
        <f t="shared" si="339"/>
        <v>3050725584138899</v>
      </c>
      <c r="AM304" s="42">
        <f t="shared" si="403"/>
        <v>20.064424735140012</v>
      </c>
      <c r="AN304" s="46">
        <f t="shared" si="306"/>
        <v>1650.1850989515315</v>
      </c>
      <c r="AO304" s="41">
        <v>204</v>
      </c>
      <c r="AP304" s="41">
        <v>1</v>
      </c>
      <c r="AR304" s="42">
        <f t="shared" si="397"/>
        <v>532470071.88408053</v>
      </c>
      <c r="AS304" s="42">
        <f t="shared" si="394"/>
        <v>108623894664.35243</v>
      </c>
      <c r="AT304" s="42">
        <f t="shared" si="391"/>
        <v>47667587252170.195</v>
      </c>
      <c r="AU304" s="42">
        <f t="shared" si="340"/>
        <v>5.3357055056540661</v>
      </c>
      <c r="AV304" s="46">
        <f t="shared" si="395"/>
        <v>438.83150571486067</v>
      </c>
      <c r="AW304" s="41">
        <v>157</v>
      </c>
      <c r="AX304" s="41">
        <v>1</v>
      </c>
      <c r="AZ304" s="42">
        <f t="shared" si="369"/>
        <v>121824.36423737733</v>
      </c>
      <c r="BA304" s="42">
        <f t="shared" si="364"/>
        <v>19126425.185268242</v>
      </c>
      <c r="BB304" s="42">
        <f t="shared" si="359"/>
        <v>70557179378.607437</v>
      </c>
      <c r="BC304" s="42">
        <f t="shared" si="392"/>
        <v>44.854028680299891</v>
      </c>
      <c r="BD304" s="46">
        <f t="shared" si="365"/>
        <v>3688.9893796229489</v>
      </c>
      <c r="BE304" s="41">
        <v>112</v>
      </c>
      <c r="BF304" s="41">
        <v>1</v>
      </c>
      <c r="BH304" s="42">
        <f t="shared" si="327"/>
        <v>668.53012255460521</v>
      </c>
      <c r="BI304" s="42">
        <f t="shared" si="324"/>
        <v>74875.37372611578</v>
      </c>
      <c r="BJ304" s="42">
        <f t="shared" si="321"/>
        <v>137806990.97384223</v>
      </c>
      <c r="BK304" s="42">
        <f t="shared" si="360"/>
        <v>22.378259124103213</v>
      </c>
      <c r="BL304" s="46">
        <f t="shared" si="325"/>
        <v>1840.4848499043489</v>
      </c>
      <c r="BM304" s="41">
        <v>67</v>
      </c>
      <c r="BN304" s="41">
        <v>1</v>
      </c>
      <c r="BP304" s="42">
        <f t="shared" ref="BP304:BP367" si="416">BP303*BN304</f>
        <v>4.3512639174958707</v>
      </c>
      <c r="BQ304" s="42">
        <f t="shared" si="413"/>
        <v>291.53468247222332</v>
      </c>
      <c r="BR304" s="42">
        <f t="shared" si="410"/>
        <v>269154.2792457848</v>
      </c>
      <c r="BS304" s="42">
        <f t="shared" si="322"/>
        <v>11.225484961547577</v>
      </c>
      <c r="BT304" s="46">
        <f t="shared" si="414"/>
        <v>923.23245029835903</v>
      </c>
      <c r="BU304" s="41">
        <v>16</v>
      </c>
      <c r="BV304" s="41">
        <v>1</v>
      </c>
      <c r="BX304" s="42">
        <f t="shared" si="388"/>
        <v>1.2925831062713179E-2</v>
      </c>
      <c r="BY304" s="42">
        <f t="shared" si="385"/>
        <v>0.20681329700341086</v>
      </c>
      <c r="BZ304" s="42">
        <f t="shared" si="382"/>
        <v>228.82071231540959</v>
      </c>
      <c r="CA304" s="42">
        <f t="shared" si="411"/>
        <v>13.452745508981103</v>
      </c>
      <c r="CB304" s="46">
        <f t="shared" si="386"/>
        <v>1106.4119939620507</v>
      </c>
    </row>
    <row r="305" spans="1:80">
      <c r="A305" s="52">
        <v>13.265000000000001</v>
      </c>
      <c r="B305" s="39">
        <f t="shared" si="341"/>
        <v>2.4950000000000001</v>
      </c>
      <c r="C305" s="39">
        <f t="shared" si="331"/>
        <v>2.4950000000000001</v>
      </c>
      <c r="D305" s="39">
        <f t="shared" si="332"/>
        <v>82.574956625000013</v>
      </c>
      <c r="E305" s="40">
        <f t="shared" si="333"/>
        <v>1.0036764652717257E+18</v>
      </c>
      <c r="F305" s="41">
        <f t="shared" si="342"/>
        <v>59.800000000000026</v>
      </c>
      <c r="G305" s="41">
        <v>299</v>
      </c>
      <c r="H305" s="48">
        <f t="shared" si="334"/>
        <v>299</v>
      </c>
      <c r="I305" s="41">
        <v>1</v>
      </c>
      <c r="K305" s="42">
        <f t="shared" si="335"/>
        <v>5882430660248.8652</v>
      </c>
      <c r="L305" s="42">
        <f t="shared" si="343"/>
        <v>1758846767414410.7</v>
      </c>
      <c r="M305" s="42">
        <f t="shared" si="336"/>
        <v>1.0036764652717257E+19</v>
      </c>
      <c r="N305" s="42">
        <f t="shared" si="344"/>
        <v>69.106258691315105</v>
      </c>
      <c r="O305" s="46">
        <f t="shared" si="337"/>
        <v>5706.4463139513755</v>
      </c>
      <c r="P305" s="41">
        <v>285</v>
      </c>
      <c r="Q305" s="41">
        <v>1</v>
      </c>
      <c r="S305" s="42">
        <f t="shared" si="370"/>
        <v>26678515433999.719</v>
      </c>
      <c r="T305" s="42">
        <f t="shared" si="366"/>
        <v>7603376898689920</v>
      </c>
      <c r="U305" s="42">
        <f t="shared" si="361"/>
        <v>3.5956739424926725E+18</v>
      </c>
      <c r="W305" s="42">
        <f t="shared" si="345"/>
        <v>5.7269768767852494</v>
      </c>
      <c r="X305" s="46">
        <f t="shared" si="367"/>
        <v>472.90486719291999</v>
      </c>
      <c r="Y305" s="41">
        <v>263</v>
      </c>
      <c r="Z305" s="41">
        <v>1</v>
      </c>
      <c r="AB305" s="42">
        <f t="shared" si="407"/>
        <v>1030357174560.3806</v>
      </c>
      <c r="AC305" s="42">
        <f t="shared" si="404"/>
        <v>270983936909380.09</v>
      </c>
      <c r="AD305" s="42">
        <f t="shared" si="401"/>
        <v>1.7031320507518413E+17</v>
      </c>
      <c r="AE305" s="42">
        <f t="shared" si="362"/>
        <v>7.6112575812575667</v>
      </c>
      <c r="AF305" s="46">
        <f t="shared" si="405"/>
        <v>628.49926463404609</v>
      </c>
      <c r="AG305" s="41">
        <v>235</v>
      </c>
      <c r="AH305" s="41">
        <v>1</v>
      </c>
      <c r="AJ305" s="42">
        <f t="shared" ref="AJ305" si="417">AJ304*AH305</f>
        <v>7900500876.7742682</v>
      </c>
      <c r="AK305" s="42">
        <f t="shared" si="305"/>
        <v>1856617706041.9531</v>
      </c>
      <c r="AL305" s="42">
        <f t="shared" si="339"/>
        <v>3511400334465489</v>
      </c>
      <c r="AM305" s="42">
        <f t="shared" si="403"/>
        <v>22.903903437980549</v>
      </c>
      <c r="AN305" s="46">
        <f t="shared" si="306"/>
        <v>1891.2888329344325</v>
      </c>
      <c r="AO305" s="41">
        <v>205</v>
      </c>
      <c r="AP305" s="41">
        <v>1</v>
      </c>
      <c r="AR305" s="42">
        <f t="shared" si="397"/>
        <v>532470071.88408053</v>
      </c>
      <c r="AS305" s="42">
        <f t="shared" si="394"/>
        <v>109156364736.23651</v>
      </c>
      <c r="AT305" s="42">
        <f t="shared" si="391"/>
        <v>54865630226023.156</v>
      </c>
      <c r="AU305" s="42">
        <f t="shared" si="340"/>
        <v>6.0869951278126768</v>
      </c>
      <c r="AV305" s="46">
        <f t="shared" si="395"/>
        <v>502.63335865571821</v>
      </c>
      <c r="AW305" s="41">
        <v>158</v>
      </c>
      <c r="AX305" s="41">
        <v>1</v>
      </c>
      <c r="AZ305" s="42">
        <f t="shared" si="369"/>
        <v>121824.36423737733</v>
      </c>
      <c r="BA305" s="42">
        <f t="shared" si="364"/>
        <v>19248249.549505617</v>
      </c>
      <c r="BB305" s="42">
        <f t="shared" si="359"/>
        <v>81211664712.516251</v>
      </c>
      <c r="BC305" s="42">
        <f t="shared" si="392"/>
        <v>51.095048783522657</v>
      </c>
      <c r="BD305" s="46">
        <f t="shared" si="365"/>
        <v>4219.1714370516429</v>
      </c>
      <c r="BE305" s="41">
        <v>113</v>
      </c>
      <c r="BF305" s="41">
        <v>1</v>
      </c>
      <c r="BH305" s="42">
        <f t="shared" si="327"/>
        <v>668.53012255460521</v>
      </c>
      <c r="BI305" s="42">
        <f t="shared" si="324"/>
        <v>75543.903848670394</v>
      </c>
      <c r="BJ305" s="42">
        <f t="shared" si="321"/>
        <v>158616532.64163288</v>
      </c>
      <c r="BK305" s="42">
        <f t="shared" si="360"/>
        <v>25.427324987740256</v>
      </c>
      <c r="BL305" s="46">
        <f t="shared" si="325"/>
        <v>2099.6602579524306</v>
      </c>
      <c r="BM305" s="41">
        <v>68</v>
      </c>
      <c r="BN305" s="41">
        <v>1</v>
      </c>
      <c r="BP305" s="42">
        <f t="shared" si="416"/>
        <v>4.3512639174958707</v>
      </c>
      <c r="BQ305" s="42">
        <f t="shared" si="413"/>
        <v>295.88594638971921</v>
      </c>
      <c r="BR305" s="42">
        <f t="shared" si="410"/>
        <v>309797.9153156883</v>
      </c>
      <c r="BS305" s="42">
        <f t="shared" si="322"/>
        <v>12.67960716684432</v>
      </c>
      <c r="BT305" s="46">
        <f t="shared" si="414"/>
        <v>1047.018011824209</v>
      </c>
      <c r="BU305" s="41">
        <v>17</v>
      </c>
      <c r="BV305" s="41">
        <v>1</v>
      </c>
      <c r="BX305" s="42">
        <f t="shared" si="388"/>
        <v>1.2925831062713179E-2</v>
      </c>
      <c r="BY305" s="42">
        <f t="shared" si="385"/>
        <v>0.21973912806612403</v>
      </c>
      <c r="BZ305" s="42">
        <f t="shared" si="382"/>
        <v>263.37377899027001</v>
      </c>
      <c r="CA305" s="42">
        <f t="shared" si="411"/>
        <v>14.514991441532388</v>
      </c>
      <c r="CB305" s="46">
        <f t="shared" si="386"/>
        <v>1198.5747886967833</v>
      </c>
    </row>
    <row r="306" spans="1:80">
      <c r="A306" s="52">
        <v>13.265000000000001</v>
      </c>
      <c r="B306" s="39">
        <f t="shared" si="341"/>
        <v>2.5</v>
      </c>
      <c r="C306" s="39">
        <f t="shared" si="331"/>
        <v>2.5</v>
      </c>
      <c r="D306" s="39">
        <f t="shared" si="332"/>
        <v>82.90625</v>
      </c>
      <c r="E306" s="40">
        <f t="shared" si="333"/>
        <v>1.15292150460687E+18</v>
      </c>
      <c r="F306" s="41">
        <f t="shared" si="342"/>
        <v>60.000000000000028</v>
      </c>
      <c r="G306" s="49">
        <v>300</v>
      </c>
      <c r="H306" s="48">
        <f t="shared" si="334"/>
        <v>300</v>
      </c>
      <c r="I306" s="41">
        <v>14</v>
      </c>
      <c r="K306" s="42">
        <f t="shared" si="335"/>
        <v>82354029243484.109</v>
      </c>
      <c r="L306" s="42">
        <f t="shared" si="343"/>
        <v>2.4706208773045232E+16</v>
      </c>
      <c r="M306" s="42">
        <f t="shared" si="336"/>
        <v>1.1529215046068699E+19</v>
      </c>
      <c r="N306" s="42">
        <f t="shared" si="344"/>
        <v>5.6286774364927021</v>
      </c>
      <c r="O306" s="46">
        <f t="shared" si="337"/>
        <v>466.65253871922306</v>
      </c>
      <c r="P306" s="41">
        <v>286</v>
      </c>
      <c r="Q306" s="41">
        <v>1</v>
      </c>
      <c r="S306" s="42">
        <f t="shared" si="370"/>
        <v>26678515433999.719</v>
      </c>
      <c r="T306" s="42">
        <f t="shared" si="366"/>
        <v>7630055414123920</v>
      </c>
      <c r="U306" s="42">
        <f t="shared" si="361"/>
        <v>4.1386219868206766E+18</v>
      </c>
      <c r="W306" s="42">
        <f t="shared" si="345"/>
        <v>6.5424557943908574</v>
      </c>
      <c r="X306" s="46">
        <f t="shared" si="367"/>
        <v>542.410475703717</v>
      </c>
      <c r="Y306" s="41">
        <v>264</v>
      </c>
      <c r="Z306" s="41">
        <v>1</v>
      </c>
      <c r="AB306" s="42">
        <f t="shared" si="407"/>
        <v>1030357174560.3806</v>
      </c>
      <c r="AC306" s="42">
        <f t="shared" si="404"/>
        <v>272014294083940.47</v>
      </c>
      <c r="AD306" s="42">
        <f t="shared" si="401"/>
        <v>1.9603055962338346E+17</v>
      </c>
      <c r="AE306" s="42">
        <f t="shared" si="362"/>
        <v>8.6925016478590784</v>
      </c>
      <c r="AF306" s="46">
        <f t="shared" si="405"/>
        <v>720.66271474281677</v>
      </c>
      <c r="AG306" s="41">
        <v>236</v>
      </c>
      <c r="AH306" s="41">
        <v>1</v>
      </c>
      <c r="AJ306" s="42">
        <f t="shared" ref="AJ306" si="418">AJ305*AH306</f>
        <v>7900500876.7742682</v>
      </c>
      <c r="AK306" s="42">
        <f t="shared" si="305"/>
        <v>1864518206918.7273</v>
      </c>
      <c r="AL306" s="42">
        <f t="shared" si="339"/>
        <v>4041623034004555.5</v>
      </c>
      <c r="AM306" s="42">
        <f t="shared" si="403"/>
        <v>26.145798134349445</v>
      </c>
      <c r="AN306" s="46">
        <f t="shared" si="306"/>
        <v>2167.6500765759088</v>
      </c>
      <c r="AO306" s="41">
        <v>206</v>
      </c>
      <c r="AP306" s="41">
        <v>1</v>
      </c>
      <c r="AR306" s="42">
        <f t="shared" si="397"/>
        <v>532470071.88408053</v>
      </c>
      <c r="AS306" s="42">
        <f t="shared" si="394"/>
        <v>109688834808.12059</v>
      </c>
      <c r="AT306" s="42">
        <f t="shared" si="391"/>
        <v>63150359906321.031</v>
      </c>
      <c r="AU306" s="42">
        <f t="shared" si="340"/>
        <v>6.9442625959255597</v>
      </c>
      <c r="AV306" s="46">
        <f t="shared" si="395"/>
        <v>575.72277084345342</v>
      </c>
      <c r="AW306" s="41">
        <v>159</v>
      </c>
      <c r="AX306" s="41">
        <v>1</v>
      </c>
      <c r="AZ306" s="42">
        <f t="shared" si="369"/>
        <v>121824.36423737733</v>
      </c>
      <c r="BA306" s="42">
        <f t="shared" si="364"/>
        <v>19370073.913742997</v>
      </c>
      <c r="BB306" s="42">
        <f t="shared" si="359"/>
        <v>93474654971.781769</v>
      </c>
      <c r="BC306" s="42">
        <f t="shared" si="392"/>
        <v>58.20701406595127</v>
      </c>
      <c r="BD306" s="46">
        <f t="shared" si="365"/>
        <v>4825.7252599052727</v>
      </c>
      <c r="BE306" s="41">
        <v>114</v>
      </c>
      <c r="BF306" s="41">
        <v>1</v>
      </c>
      <c r="BH306" s="42">
        <f t="shared" si="327"/>
        <v>668.53012255460521</v>
      </c>
      <c r="BI306" s="42">
        <f t="shared" si="324"/>
        <v>76212.433971224993</v>
      </c>
      <c r="BJ306" s="42">
        <f t="shared" si="321"/>
        <v>182567685.49176073</v>
      </c>
      <c r="BK306" s="42">
        <f t="shared" si="360"/>
        <v>28.894208770054604</v>
      </c>
      <c r="BL306" s="46">
        <f t="shared" si="325"/>
        <v>2395.5104958423394</v>
      </c>
      <c r="BM306" s="41">
        <v>69</v>
      </c>
      <c r="BN306" s="41">
        <v>1</v>
      </c>
      <c r="BP306" s="42">
        <f t="shared" si="416"/>
        <v>4.3512639174958707</v>
      </c>
      <c r="BQ306" s="42">
        <f t="shared" si="413"/>
        <v>300.23721030721509</v>
      </c>
      <c r="BR306" s="42">
        <f t="shared" si="410"/>
        <v>356577.51072609407</v>
      </c>
      <c r="BS306" s="42">
        <f t="shared" si="322"/>
        <v>14.32524838928409</v>
      </c>
      <c r="BT306" s="46">
        <f t="shared" si="414"/>
        <v>1187.652624274084</v>
      </c>
      <c r="BU306" s="41">
        <v>18</v>
      </c>
      <c r="BV306" s="41">
        <v>1</v>
      </c>
      <c r="BX306" s="42">
        <f t="shared" si="388"/>
        <v>1.2925831062713179E-2</v>
      </c>
      <c r="BY306" s="42">
        <f t="shared" si="385"/>
        <v>0.23266495912883722</v>
      </c>
      <c r="BZ306" s="42">
        <f t="shared" si="382"/>
        <v>303.14331330207995</v>
      </c>
      <c r="CA306" s="42">
        <f t="shared" si="411"/>
        <v>15.715555648206431</v>
      </c>
      <c r="CB306" s="46">
        <f t="shared" si="386"/>
        <v>1302.9177854591144</v>
      </c>
    </row>
    <row r="307" spans="1:80">
      <c r="A307" s="52">
        <v>13.265000000000001</v>
      </c>
      <c r="B307" s="39">
        <f t="shared" si="341"/>
        <v>2.5049999999999999</v>
      </c>
      <c r="C307" s="39">
        <f t="shared" si="331"/>
        <v>2.5049999999999999</v>
      </c>
      <c r="D307" s="39">
        <f t="shared" si="332"/>
        <v>83.238206625000004</v>
      </c>
      <c r="E307" s="40">
        <f t="shared" si="333"/>
        <v>1.3243590357826181E+18</v>
      </c>
      <c r="F307" s="41">
        <f t="shared" si="342"/>
        <v>60.200000000000031</v>
      </c>
      <c r="G307" s="41">
        <v>301</v>
      </c>
      <c r="H307" s="48">
        <f t="shared" si="334"/>
        <v>301</v>
      </c>
      <c r="L307" s="42">
        <f t="shared" si="343"/>
        <v>0</v>
      </c>
      <c r="P307" s="41">
        <v>287</v>
      </c>
      <c r="Q307" s="41">
        <v>1</v>
      </c>
      <c r="S307" s="42">
        <f t="shared" si="370"/>
        <v>26678515433999.719</v>
      </c>
      <c r="T307" s="42">
        <f t="shared" si="366"/>
        <v>7656733929557919</v>
      </c>
      <c r="U307" s="42">
        <f t="shared" si="361"/>
        <v>4.7635363247519048E+18</v>
      </c>
      <c r="W307" s="42">
        <f t="shared" si="345"/>
        <v>7.4741741175352212</v>
      </c>
      <c r="X307" s="46">
        <f t="shared" si="367"/>
        <v>622.13684954662381</v>
      </c>
      <c r="Y307" s="41">
        <v>265</v>
      </c>
      <c r="Z307" s="41">
        <v>1</v>
      </c>
      <c r="AB307" s="42">
        <f t="shared" si="407"/>
        <v>1030357174560.3806</v>
      </c>
      <c r="AC307" s="42">
        <f t="shared" si="404"/>
        <v>273044651258500.87</v>
      </c>
      <c r="AD307" s="42">
        <f t="shared" si="401"/>
        <v>2.2563034133126586E+17</v>
      </c>
      <c r="AE307" s="42">
        <f t="shared" si="362"/>
        <v>9.9275278075473636</v>
      </c>
      <c r="AF307" s="46">
        <f t="shared" si="405"/>
        <v>826.34961092006074</v>
      </c>
      <c r="AG307" s="41">
        <v>237</v>
      </c>
      <c r="AH307" s="41">
        <v>1</v>
      </c>
      <c r="AJ307" s="42">
        <f t="shared" ref="AJ307" si="419">AJ306*AH307</f>
        <v>7900500876.7742682</v>
      </c>
      <c r="AK307" s="42">
        <f t="shared" ref="AK307:AK370" si="420">AG307*AJ307</f>
        <v>1872418707795.5015</v>
      </c>
      <c r="AL307" s="42">
        <f t="shared" si="339"/>
        <v>4651890942140516</v>
      </c>
      <c r="AM307" s="42">
        <f t="shared" si="403"/>
        <v>29.847216674055996</v>
      </c>
      <c r="AN307" s="46">
        <f t="shared" ref="AN307:AN370" si="421">AL307/AK307</f>
        <v>2484.4287886962184</v>
      </c>
      <c r="AO307" s="41">
        <v>207</v>
      </c>
      <c r="AP307" s="41">
        <v>1</v>
      </c>
      <c r="AR307" s="42">
        <f t="shared" si="397"/>
        <v>532470071.88408053</v>
      </c>
      <c r="AS307" s="42">
        <f t="shared" si="394"/>
        <v>110221304880.00467</v>
      </c>
      <c r="AT307" s="42">
        <f t="shared" si="391"/>
        <v>72685795970945.422</v>
      </c>
      <c r="AU307" s="42">
        <f t="shared" si="340"/>
        <v>7.9224824854882954</v>
      </c>
      <c r="AV307" s="46">
        <f t="shared" si="395"/>
        <v>659.45323411001834</v>
      </c>
      <c r="AW307" s="49">
        <v>160</v>
      </c>
      <c r="AX307" s="41">
        <v>16</v>
      </c>
      <c r="AZ307" s="42">
        <f t="shared" si="369"/>
        <v>1949189.8277980373</v>
      </c>
      <c r="BA307" s="42">
        <f t="shared" si="364"/>
        <v>311870372.44768596</v>
      </c>
      <c r="BB307" s="42">
        <f t="shared" si="359"/>
        <v>107588930764.80115</v>
      </c>
      <c r="BC307" s="42">
        <f t="shared" si="392"/>
        <v>4.1444867716866094</v>
      </c>
      <c r="BD307" s="46">
        <f t="shared" si="365"/>
        <v>344.97964625622922</v>
      </c>
      <c r="BE307" s="41">
        <v>115</v>
      </c>
      <c r="BF307" s="41">
        <v>1</v>
      </c>
      <c r="BH307" s="42">
        <f t="shared" si="327"/>
        <v>668.53012255460521</v>
      </c>
      <c r="BI307" s="42">
        <f t="shared" si="324"/>
        <v>76880.964093779607</v>
      </c>
      <c r="BJ307" s="42">
        <f t="shared" si="321"/>
        <v>210134630.40000165</v>
      </c>
      <c r="BK307" s="42">
        <f t="shared" si="360"/>
        <v>32.836442154592547</v>
      </c>
      <c r="BL307" s="46">
        <f t="shared" si="325"/>
        <v>2733.2465568938346</v>
      </c>
      <c r="BM307" s="49">
        <v>70</v>
      </c>
      <c r="BN307" s="41">
        <v>1</v>
      </c>
      <c r="BP307" s="42">
        <f t="shared" si="416"/>
        <v>4.3512639174958707</v>
      </c>
      <c r="BQ307" s="42">
        <f t="shared" si="413"/>
        <v>304.58847422471092</v>
      </c>
      <c r="BR307" s="42">
        <f t="shared" si="410"/>
        <v>410419.20000000193</v>
      </c>
      <c r="BS307" s="42">
        <f t="shared" si="322"/>
        <v>16.187936397475404</v>
      </c>
      <c r="BT307" s="46">
        <f t="shared" si="414"/>
        <v>1347.4547946854159</v>
      </c>
      <c r="BU307" s="41">
        <v>19</v>
      </c>
      <c r="BV307" s="41">
        <v>1</v>
      </c>
      <c r="BX307" s="42">
        <f t="shared" si="388"/>
        <v>1.2925831062713179E-2</v>
      </c>
      <c r="BY307" s="42">
        <f t="shared" si="385"/>
        <v>0.24559079019155039</v>
      </c>
      <c r="BZ307" s="42">
        <f t="shared" si="382"/>
        <v>348.91666576908699</v>
      </c>
      <c r="CA307" s="42">
        <f t="shared" si="411"/>
        <v>17.068168535416728</v>
      </c>
      <c r="CB307" s="46">
        <f t="shared" si="386"/>
        <v>1420.7237392613413</v>
      </c>
    </row>
    <row r="308" spans="1:80">
      <c r="A308" s="52">
        <v>13.265000000000001</v>
      </c>
      <c r="B308" s="39">
        <f t="shared" si="341"/>
        <v>2.5099999999999998</v>
      </c>
      <c r="C308" s="39">
        <f t="shared" si="331"/>
        <v>2.5099999999999998</v>
      </c>
      <c r="D308" s="39">
        <f t="shared" si="332"/>
        <v>83.570826499999995</v>
      </c>
      <c r="E308" s="40">
        <f t="shared" si="333"/>
        <v>1.5212890458289531E+18</v>
      </c>
      <c r="F308" s="41">
        <f t="shared" si="342"/>
        <v>60.400000000000034</v>
      </c>
      <c r="G308" s="41">
        <v>302</v>
      </c>
      <c r="H308" s="48">
        <f t="shared" si="334"/>
        <v>302</v>
      </c>
      <c r="L308" s="42">
        <f t="shared" si="343"/>
        <v>0</v>
      </c>
      <c r="P308" s="41">
        <v>288</v>
      </c>
      <c r="Q308" s="41">
        <v>1</v>
      </c>
      <c r="S308" s="42">
        <f t="shared" si="370"/>
        <v>26678515433999.719</v>
      </c>
      <c r="T308" s="42">
        <f t="shared" si="366"/>
        <v>7683412444991919</v>
      </c>
      <c r="U308" s="42">
        <f t="shared" si="361"/>
        <v>5.4827882291137526E+18</v>
      </c>
      <c r="W308" s="42">
        <f t="shared" si="345"/>
        <v>8.5387171539608264</v>
      </c>
      <c r="X308" s="46">
        <f t="shared" si="367"/>
        <v>713.58764980623391</v>
      </c>
      <c r="Y308" s="41">
        <v>266</v>
      </c>
      <c r="Z308" s="41">
        <v>1</v>
      </c>
      <c r="AB308" s="42">
        <f t="shared" si="407"/>
        <v>1030357174560.3806</v>
      </c>
      <c r="AC308" s="42">
        <f t="shared" si="404"/>
        <v>274075008433061.25</v>
      </c>
      <c r="AD308" s="42">
        <f t="shared" si="401"/>
        <v>2.5969852967299718E+17</v>
      </c>
      <c r="AE308" s="42">
        <f t="shared" si="362"/>
        <v>11.338232475480444</v>
      </c>
      <c r="AF308" s="46">
        <f t="shared" si="405"/>
        <v>947.54545902504162</v>
      </c>
      <c r="AG308" s="41">
        <v>238</v>
      </c>
      <c r="AH308" s="41">
        <v>1</v>
      </c>
      <c r="AJ308" s="42">
        <f t="shared" ref="AJ308:AJ370" si="422">AJ307*AH308</f>
        <v>7900500876.7742682</v>
      </c>
      <c r="AK308" s="42">
        <f t="shared" si="420"/>
        <v>1880319208672.2759</v>
      </c>
      <c r="AL308" s="42">
        <f t="shared" si="339"/>
        <v>5354285379993881</v>
      </c>
      <c r="AM308" s="42">
        <f t="shared" si="403"/>
        <v>34.073381446197914</v>
      </c>
      <c r="AN308" s="46">
        <f t="shared" si="421"/>
        <v>2847.540649108525</v>
      </c>
      <c r="AO308" s="41">
        <v>208</v>
      </c>
      <c r="AP308" s="41">
        <v>1</v>
      </c>
      <c r="AR308" s="42">
        <f t="shared" si="397"/>
        <v>532470071.88408053</v>
      </c>
      <c r="AS308" s="42">
        <f t="shared" si="394"/>
        <v>110753774951.88875</v>
      </c>
      <c r="AT308" s="42">
        <f t="shared" si="391"/>
        <v>83660709062404.219</v>
      </c>
      <c r="AU308" s="42">
        <f t="shared" si="340"/>
        <v>9.0387485756036785</v>
      </c>
      <c r="AV308" s="46">
        <f t="shared" si="395"/>
        <v>755.37568898889708</v>
      </c>
      <c r="AW308" s="41">
        <v>161</v>
      </c>
      <c r="AX308" s="41">
        <v>1</v>
      </c>
      <c r="AZ308" s="42">
        <f t="shared" si="369"/>
        <v>1949189.8277980373</v>
      </c>
      <c r="BA308" s="42">
        <f t="shared" si="364"/>
        <v>313819562.27548403</v>
      </c>
      <c r="BB308" s="42">
        <f t="shared" si="359"/>
        <v>123833908878.80107</v>
      </c>
      <c r="BC308" s="42">
        <f t="shared" si="392"/>
        <v>4.7217704755806764</v>
      </c>
      <c r="BD308" s="46">
        <f t="shared" si="365"/>
        <v>394.60226118757521</v>
      </c>
      <c r="BE308" s="41">
        <v>116</v>
      </c>
      <c r="BF308" s="41">
        <v>1</v>
      </c>
      <c r="BH308" s="42">
        <f t="shared" si="327"/>
        <v>668.53012255460521</v>
      </c>
      <c r="BI308" s="42">
        <f t="shared" si="324"/>
        <v>77549.494216334206</v>
      </c>
      <c r="BJ308" s="42">
        <f t="shared" si="321"/>
        <v>241863103.2789076</v>
      </c>
      <c r="BK308" s="42">
        <f t="shared" si="360"/>
        <v>37.319511809894969</v>
      </c>
      <c r="BL308" s="46">
        <f t="shared" si="325"/>
        <v>3118.8224465294334</v>
      </c>
      <c r="BM308" s="41">
        <v>71</v>
      </c>
      <c r="BN308" s="41">
        <v>1</v>
      </c>
      <c r="BP308" s="42">
        <f t="shared" si="416"/>
        <v>4.3512639174958707</v>
      </c>
      <c r="BQ308" s="42">
        <f t="shared" si="413"/>
        <v>308.93973814220681</v>
      </c>
      <c r="BR308" s="42">
        <f t="shared" si="410"/>
        <v>472388.87359161495</v>
      </c>
      <c r="BS308" s="42">
        <f t="shared" si="322"/>
        <v>18.2966334881298</v>
      </c>
      <c r="BT308" s="46">
        <f t="shared" si="414"/>
        <v>1529.0647827705852</v>
      </c>
      <c r="BU308" s="49">
        <v>20</v>
      </c>
      <c r="BV308" s="41">
        <v>3</v>
      </c>
      <c r="BX308" s="42">
        <f t="shared" si="388"/>
        <v>3.8777493188139535E-2</v>
      </c>
      <c r="BY308" s="42">
        <f t="shared" si="385"/>
        <v>0.77554986376279067</v>
      </c>
      <c r="BZ308" s="42">
        <f t="shared" si="382"/>
        <v>401.60000000000053</v>
      </c>
      <c r="CA308" s="42">
        <f t="shared" si="411"/>
        <v>6.1962549800796909</v>
      </c>
      <c r="CB308" s="46">
        <f t="shared" si="386"/>
        <v>517.82614989000081</v>
      </c>
    </row>
    <row r="309" spans="1:80">
      <c r="A309" s="52">
        <v>13.265000000000001</v>
      </c>
      <c r="B309" s="39">
        <f t="shared" si="341"/>
        <v>2.5150000000000001</v>
      </c>
      <c r="C309" s="39">
        <f t="shared" si="331"/>
        <v>2.5150000000000001</v>
      </c>
      <c r="D309" s="39">
        <f t="shared" si="332"/>
        <v>83.904109625000018</v>
      </c>
      <c r="E309" s="40">
        <f t="shared" si="333"/>
        <v>1.7475022244187272E+18</v>
      </c>
      <c r="F309" s="41">
        <f t="shared" si="342"/>
        <v>60.60000000000003</v>
      </c>
      <c r="G309" s="41">
        <v>303</v>
      </c>
      <c r="P309" s="41">
        <v>289</v>
      </c>
      <c r="Q309" s="41">
        <v>1</v>
      </c>
      <c r="S309" s="42">
        <f t="shared" si="370"/>
        <v>26678515433999.719</v>
      </c>
      <c r="T309" s="42">
        <f t="shared" si="366"/>
        <v>7710090960425919</v>
      </c>
      <c r="U309" s="42">
        <f t="shared" si="361"/>
        <v>6.3106157753959711E+18</v>
      </c>
      <c r="W309" s="42">
        <f t="shared" si="345"/>
        <v>9.7550388640508832</v>
      </c>
      <c r="X309" s="46">
        <f t="shared" si="367"/>
        <v>818.48785024546089</v>
      </c>
      <c r="Y309" s="41">
        <v>267</v>
      </c>
      <c r="Z309" s="41">
        <v>1</v>
      </c>
      <c r="AB309" s="42">
        <f t="shared" si="407"/>
        <v>1030357174560.3806</v>
      </c>
      <c r="AC309" s="42">
        <f t="shared" si="404"/>
        <v>275105365607621.62</v>
      </c>
      <c r="AD309" s="42">
        <f t="shared" si="401"/>
        <v>2.9890952736404749E+17</v>
      </c>
      <c r="AE309" s="42">
        <f t="shared" si="362"/>
        <v>12.949633102318074</v>
      </c>
      <c r="AF309" s="46">
        <f t="shared" si="405"/>
        <v>1086.5274354204248</v>
      </c>
      <c r="AG309" s="41">
        <v>239</v>
      </c>
      <c r="AH309" s="41">
        <v>1</v>
      </c>
      <c r="AJ309" s="42">
        <f t="shared" si="422"/>
        <v>7900500876.7742682</v>
      </c>
      <c r="AK309" s="42">
        <f t="shared" si="420"/>
        <v>1888219709549.05</v>
      </c>
      <c r="AL309" s="42">
        <f t="shared" si="339"/>
        <v>6162710718160106</v>
      </c>
      <c r="AM309" s="42">
        <f t="shared" si="403"/>
        <v>38.898783753301714</v>
      </c>
      <c r="AN309" s="46">
        <f t="shared" si="421"/>
        <v>3263.7678163161968</v>
      </c>
      <c r="AO309" s="41">
        <v>209</v>
      </c>
      <c r="AP309" s="41">
        <v>1</v>
      </c>
      <c r="AR309" s="42">
        <f t="shared" si="397"/>
        <v>532470071.88408053</v>
      </c>
      <c r="AS309" s="42">
        <f t="shared" si="394"/>
        <v>111286245023.77283</v>
      </c>
      <c r="AT309" s="42">
        <f t="shared" si="391"/>
        <v>96292354971251.484</v>
      </c>
      <c r="AU309" s="42">
        <f t="shared" si="340"/>
        <v>10.312574195599764</v>
      </c>
      <c r="AV309" s="46">
        <f t="shared" si="395"/>
        <v>865.26735582354888</v>
      </c>
      <c r="AW309" s="41">
        <v>162</v>
      </c>
      <c r="AX309" s="41">
        <v>1</v>
      </c>
      <c r="AZ309" s="42">
        <f t="shared" si="369"/>
        <v>1949189.8277980373</v>
      </c>
      <c r="BA309" s="42">
        <f t="shared" si="364"/>
        <v>315768752.10328203</v>
      </c>
      <c r="BB309" s="42">
        <f t="shared" si="359"/>
        <v>142531169588.11066</v>
      </c>
      <c r="BC309" s="42">
        <f t="shared" si="392"/>
        <v>5.3796926564040586</v>
      </c>
      <c r="BD309" s="46">
        <f t="shared" si="365"/>
        <v>451.37832239173366</v>
      </c>
      <c r="BE309" s="41">
        <v>117</v>
      </c>
      <c r="BF309" s="41">
        <v>1</v>
      </c>
      <c r="BH309" s="42">
        <f t="shared" si="327"/>
        <v>668.53012255460521</v>
      </c>
      <c r="BI309" s="42">
        <f t="shared" si="324"/>
        <v>78218.024338888805</v>
      </c>
      <c r="BJ309" s="42">
        <f t="shared" si="321"/>
        <v>278381190.60177773</v>
      </c>
      <c r="BK309" s="42">
        <f t="shared" si="360"/>
        <v>42.417963361913337</v>
      </c>
      <c r="BL309" s="46">
        <f t="shared" si="325"/>
        <v>3559.0414479872111</v>
      </c>
      <c r="BM309" s="41">
        <v>72</v>
      </c>
      <c r="BN309" s="41">
        <v>1</v>
      </c>
      <c r="BP309" s="42">
        <f t="shared" si="416"/>
        <v>4.3512639174958707</v>
      </c>
      <c r="BQ309" s="42">
        <f t="shared" si="413"/>
        <v>313.29100205970269</v>
      </c>
      <c r="BR309" s="42">
        <f t="shared" si="410"/>
        <v>543713.2628940955</v>
      </c>
      <c r="BS309" s="42">
        <f t="shared" si="322"/>
        <v>20.684202077921167</v>
      </c>
      <c r="BT309" s="46">
        <f t="shared" si="414"/>
        <v>1735.4895586515509</v>
      </c>
      <c r="BU309" s="41">
        <v>21</v>
      </c>
      <c r="BV309" s="41">
        <v>1</v>
      </c>
      <c r="BX309" s="42">
        <f t="shared" si="388"/>
        <v>3.8777493188139535E-2</v>
      </c>
      <c r="BY309" s="42">
        <f t="shared" si="385"/>
        <v>0.81432735695093028</v>
      </c>
      <c r="BZ309" s="42">
        <f t="shared" si="382"/>
        <v>462.23621805080745</v>
      </c>
      <c r="CA309" s="42">
        <f t="shared" si="411"/>
        <v>6.7652167134060051</v>
      </c>
      <c r="CB309" s="46">
        <f t="shared" si="386"/>
        <v>567.62948475849976</v>
      </c>
    </row>
    <row r="310" spans="1:80">
      <c r="A310" s="52">
        <v>13.265000000000001</v>
      </c>
      <c r="B310" s="39">
        <f t="shared" si="341"/>
        <v>2.52</v>
      </c>
      <c r="C310" s="39">
        <f t="shared" si="331"/>
        <v>2.52</v>
      </c>
      <c r="D310" s="39">
        <f t="shared" si="332"/>
        <v>84.238056000000014</v>
      </c>
      <c r="E310" s="40">
        <f t="shared" si="333"/>
        <v>2.0073529305434519E+18</v>
      </c>
      <c r="F310" s="41">
        <f t="shared" si="342"/>
        <v>60.800000000000033</v>
      </c>
      <c r="G310" s="41">
        <v>304</v>
      </c>
      <c r="P310" s="49">
        <v>290</v>
      </c>
      <c r="Q310" s="41">
        <v>1</v>
      </c>
      <c r="S310" s="42">
        <f t="shared" si="370"/>
        <v>26678515433999.719</v>
      </c>
      <c r="T310" s="42">
        <f t="shared" si="366"/>
        <v>7736769475859918</v>
      </c>
      <c r="U310" s="42">
        <f t="shared" si="361"/>
        <v>7.263405479023276E+18</v>
      </c>
      <c r="W310" s="42">
        <f t="shared" si="345"/>
        <v>11.144800445156191</v>
      </c>
      <c r="X310" s="46">
        <f t="shared" si="367"/>
        <v>938.81632400789238</v>
      </c>
      <c r="Y310" s="41">
        <v>268</v>
      </c>
      <c r="Z310" s="41">
        <v>1</v>
      </c>
      <c r="AB310" s="42">
        <f t="shared" si="407"/>
        <v>1030357174560.3806</v>
      </c>
      <c r="AC310" s="42">
        <f t="shared" si="404"/>
        <v>276135722782182</v>
      </c>
      <c r="AD310" s="42">
        <f t="shared" si="401"/>
        <v>3.4403950043243622E+17</v>
      </c>
      <c r="AE310" s="42">
        <f t="shared" si="362"/>
        <v>14.790313480092095</v>
      </c>
      <c r="AF310" s="46">
        <f t="shared" si="405"/>
        <v>1245.9072551935531</v>
      </c>
      <c r="AG310" s="49">
        <v>240</v>
      </c>
      <c r="AH310" s="41">
        <v>8</v>
      </c>
      <c r="AJ310" s="42">
        <f t="shared" si="422"/>
        <v>63204007014.194145</v>
      </c>
      <c r="AK310" s="42">
        <f t="shared" si="420"/>
        <v>15168961683406.596</v>
      </c>
      <c r="AL310" s="42">
        <f t="shared" si="339"/>
        <v>7093169413108646</v>
      </c>
      <c r="AM310" s="42">
        <f t="shared" si="403"/>
        <v>5.5510628237739548</v>
      </c>
      <c r="AN310" s="46">
        <f t="shared" si="421"/>
        <v>467.6107410085886</v>
      </c>
      <c r="AO310" s="49">
        <v>210</v>
      </c>
      <c r="AP310" s="41">
        <v>1</v>
      </c>
      <c r="AR310" s="42">
        <f t="shared" si="397"/>
        <v>532470071.88408053</v>
      </c>
      <c r="AS310" s="42">
        <f t="shared" si="394"/>
        <v>111818715095.65691</v>
      </c>
      <c r="AT310" s="42">
        <f t="shared" si="391"/>
        <v>110830772079822.34</v>
      </c>
      <c r="AU310" s="42">
        <f t="shared" si="340"/>
        <v>11.766235196515455</v>
      </c>
      <c r="AV310" s="46">
        <f t="shared" si="395"/>
        <v>991.16477939324011</v>
      </c>
      <c r="AW310" s="41">
        <v>163</v>
      </c>
      <c r="AX310" s="41">
        <v>1</v>
      </c>
      <c r="AZ310" s="42">
        <f t="shared" si="369"/>
        <v>1949189.8277980373</v>
      </c>
      <c r="BA310" s="42">
        <f t="shared" si="364"/>
        <v>317717941.9310801</v>
      </c>
      <c r="BB310" s="42">
        <f t="shared" si="359"/>
        <v>164050817695.82455</v>
      </c>
      <c r="BC310" s="42">
        <f t="shared" si="392"/>
        <v>6.1295462012344437</v>
      </c>
      <c r="BD310" s="46">
        <f t="shared" si="365"/>
        <v>516.34105615417445</v>
      </c>
      <c r="BE310" s="41">
        <v>118</v>
      </c>
      <c r="BF310" s="41">
        <v>1</v>
      </c>
      <c r="BH310" s="42">
        <f t="shared" si="327"/>
        <v>668.53012255460521</v>
      </c>
      <c r="BI310" s="42">
        <f t="shared" si="324"/>
        <v>78886.554461443418</v>
      </c>
      <c r="BJ310" s="42">
        <f t="shared" si="321"/>
        <v>320411753.3121562</v>
      </c>
      <c r="BK310" s="42">
        <f t="shared" si="360"/>
        <v>48.216659069266534</v>
      </c>
      <c r="BL310" s="46">
        <f t="shared" si="325"/>
        <v>4061.6776268097829</v>
      </c>
      <c r="BM310" s="41">
        <v>73</v>
      </c>
      <c r="BN310" s="41">
        <v>1</v>
      </c>
      <c r="BP310" s="42">
        <f t="shared" si="416"/>
        <v>4.3512639174958707</v>
      </c>
      <c r="BQ310" s="42">
        <f t="shared" si="413"/>
        <v>317.64226597719858</v>
      </c>
      <c r="BR310" s="42">
        <f t="shared" si="410"/>
        <v>625804.20568780333</v>
      </c>
      <c r="BS310" s="42">
        <f t="shared" si="322"/>
        <v>23.387933810902453</v>
      </c>
      <c r="BT310" s="46">
        <f t="shared" si="414"/>
        <v>1970.1540780870946</v>
      </c>
      <c r="BU310" s="41">
        <v>22</v>
      </c>
      <c r="BV310" s="41">
        <v>1</v>
      </c>
      <c r="BX310" s="42">
        <f t="shared" si="388"/>
        <v>3.8777493188139535E-2</v>
      </c>
      <c r="BY310" s="42">
        <f t="shared" si="385"/>
        <v>0.85310485013906978</v>
      </c>
      <c r="BZ310" s="42">
        <f t="shared" si="382"/>
        <v>532.02558962363162</v>
      </c>
      <c r="CA310" s="42">
        <f t="shared" si="411"/>
        <v>7.4032390812000504</v>
      </c>
      <c r="CB310" s="46">
        <f t="shared" si="386"/>
        <v>623.63446830351847</v>
      </c>
    </row>
    <row r="311" spans="1:80">
      <c r="A311" s="52">
        <v>13.265000000000001</v>
      </c>
      <c r="B311" s="39">
        <f t="shared" si="341"/>
        <v>2.5250000000000004</v>
      </c>
      <c r="C311" s="39">
        <f t="shared" si="331"/>
        <v>2.5250000000000004</v>
      </c>
      <c r="D311" s="39">
        <f t="shared" si="332"/>
        <v>84.572665625000027</v>
      </c>
      <c r="E311" s="40">
        <f t="shared" si="333"/>
        <v>2.3058430092137411E+18</v>
      </c>
      <c r="F311" s="41">
        <f t="shared" si="342"/>
        <v>61.000000000000036</v>
      </c>
      <c r="G311" s="41">
        <v>305</v>
      </c>
      <c r="P311" s="41">
        <v>291</v>
      </c>
      <c r="Q311" s="41">
        <v>1</v>
      </c>
      <c r="S311" s="42">
        <f t="shared" si="370"/>
        <v>26678515433999.719</v>
      </c>
      <c r="T311" s="42">
        <f t="shared" si="366"/>
        <v>7763447991293918</v>
      </c>
      <c r="U311" s="42">
        <f t="shared" si="361"/>
        <v>8.3600164133777736E+18</v>
      </c>
      <c r="W311" s="42">
        <f t="shared" si="345"/>
        <v>12.732757355624416</v>
      </c>
      <c r="X311" s="46">
        <f t="shared" si="367"/>
        <v>1076.8432303214834</v>
      </c>
      <c r="Y311" s="41">
        <v>269</v>
      </c>
      <c r="Z311" s="41">
        <v>1</v>
      </c>
      <c r="AB311" s="42">
        <f t="shared" si="407"/>
        <v>1030357174560.3806</v>
      </c>
      <c r="AC311" s="42">
        <f t="shared" si="404"/>
        <v>277166079956742.37</v>
      </c>
      <c r="AD311" s="42">
        <f t="shared" si="401"/>
        <v>3.9598173043923475E+17</v>
      </c>
      <c r="AE311" s="42">
        <f t="shared" si="362"/>
        <v>16.892932644078154</v>
      </c>
      <c r="AF311" s="46">
        <f t="shared" si="405"/>
        <v>1428.6803439332693</v>
      </c>
      <c r="AG311" s="41">
        <v>241</v>
      </c>
      <c r="AH311" s="41">
        <v>1</v>
      </c>
      <c r="AJ311" s="42">
        <f t="shared" si="422"/>
        <v>63204007014.194145</v>
      </c>
      <c r="AK311" s="42">
        <f t="shared" si="420"/>
        <v>15232165690420.789</v>
      </c>
      <c r="AL311" s="42">
        <f t="shared" si="339"/>
        <v>8164078528689204</v>
      </c>
      <c r="AM311" s="42">
        <f t="shared" si="403"/>
        <v>6.337463908330049</v>
      </c>
      <c r="AN311" s="46">
        <f t="shared" si="421"/>
        <v>535.9762160297031</v>
      </c>
      <c r="AO311" s="41">
        <v>211</v>
      </c>
      <c r="AP311" s="41">
        <v>1</v>
      </c>
      <c r="AR311" s="42">
        <f t="shared" si="397"/>
        <v>532470071.88408053</v>
      </c>
      <c r="AS311" s="42">
        <f t="shared" si="394"/>
        <v>112351185167.54099</v>
      </c>
      <c r="AT311" s="42">
        <f t="shared" si="391"/>
        <v>127563727010768.53</v>
      </c>
      <c r="AU311" s="42">
        <f t="shared" si="340"/>
        <v>13.425161604435884</v>
      </c>
      <c r="AV311" s="46">
        <f t="shared" si="395"/>
        <v>1135.4017033335449</v>
      </c>
      <c r="AW311" s="41">
        <v>164</v>
      </c>
      <c r="AX311" s="41">
        <v>1</v>
      </c>
      <c r="AZ311" s="42">
        <f t="shared" si="369"/>
        <v>1949189.8277980373</v>
      </c>
      <c r="BA311" s="42">
        <f t="shared" si="364"/>
        <v>319667131.75887811</v>
      </c>
      <c r="BB311" s="42">
        <f t="shared" si="359"/>
        <v>188818803042.99924</v>
      </c>
      <c r="BC311" s="42">
        <f t="shared" si="392"/>
        <v>6.9842091557641979</v>
      </c>
      <c r="BD311" s="46">
        <f t="shared" si="365"/>
        <v>590.67318558550926</v>
      </c>
      <c r="BE311" s="41">
        <v>119</v>
      </c>
      <c r="BF311" s="41">
        <v>1</v>
      </c>
      <c r="BH311" s="42">
        <f t="shared" si="327"/>
        <v>668.53012255460521</v>
      </c>
      <c r="BI311" s="42">
        <f t="shared" si="324"/>
        <v>79555.084583998017</v>
      </c>
      <c r="BJ311" s="42">
        <f t="shared" si="321"/>
        <v>368786724.69335687</v>
      </c>
      <c r="BK311" s="42">
        <f t="shared" si="360"/>
        <v>54.812210662887523</v>
      </c>
      <c r="BL311" s="46">
        <f t="shared" si="325"/>
        <v>4635.6147645594474</v>
      </c>
      <c r="BM311" s="41">
        <v>74</v>
      </c>
      <c r="BN311" s="41">
        <v>1</v>
      </c>
      <c r="BP311" s="42">
        <f t="shared" si="416"/>
        <v>4.3512639174958707</v>
      </c>
      <c r="BQ311" s="42">
        <f t="shared" si="413"/>
        <v>321.99352989469446</v>
      </c>
      <c r="BR311" s="42">
        <f t="shared" si="410"/>
        <v>720286.57166671031</v>
      </c>
      <c r="BS311" s="42">
        <f t="shared" si="322"/>
        <v>26.450150892710791</v>
      </c>
      <c r="BT311" s="46">
        <f t="shared" si="414"/>
        <v>2236.9597671800257</v>
      </c>
      <c r="BU311" s="41">
        <v>23</v>
      </c>
      <c r="BV311" s="41">
        <v>1</v>
      </c>
      <c r="BX311" s="42">
        <f t="shared" si="388"/>
        <v>3.8777493188139535E-2</v>
      </c>
      <c r="BY311" s="42">
        <f t="shared" si="385"/>
        <v>0.89188234332720928</v>
      </c>
      <c r="BZ311" s="42">
        <f t="shared" si="382"/>
        <v>612.34949287020174</v>
      </c>
      <c r="CA311" s="42">
        <f t="shared" si="411"/>
        <v>8.1182379586085762</v>
      </c>
      <c r="CB311" s="46">
        <f t="shared" si="386"/>
        <v>686.58102433758586</v>
      </c>
    </row>
    <row r="312" spans="1:80">
      <c r="A312" s="52">
        <v>13.265000000000001</v>
      </c>
      <c r="B312" s="39">
        <f t="shared" si="341"/>
        <v>2.5300000000000002</v>
      </c>
      <c r="C312" s="39">
        <f t="shared" si="331"/>
        <v>2.5300000000000002</v>
      </c>
      <c r="D312" s="39">
        <f t="shared" si="332"/>
        <v>84.907938500000014</v>
      </c>
      <c r="E312" s="40">
        <f t="shared" si="333"/>
        <v>2.6487180715652372E+18</v>
      </c>
      <c r="F312" s="41">
        <f t="shared" si="342"/>
        <v>61.200000000000038</v>
      </c>
      <c r="G312" s="41">
        <v>306</v>
      </c>
      <c r="P312" s="41">
        <v>292</v>
      </c>
      <c r="Q312" s="41">
        <v>1</v>
      </c>
      <c r="S312" s="42">
        <f t="shared" si="370"/>
        <v>26678515433999.719</v>
      </c>
      <c r="T312" s="42">
        <f t="shared" si="366"/>
        <v>7790126506727918</v>
      </c>
      <c r="U312" s="42">
        <f t="shared" si="361"/>
        <v>9.6221532148681216E+18</v>
      </c>
      <c r="W312" s="42">
        <f t="shared" si="345"/>
        <v>14.547201714197262</v>
      </c>
      <c r="X312" s="46">
        <f t="shared" si="367"/>
        <v>1235.172908496156</v>
      </c>
      <c r="Y312" s="49">
        <v>270</v>
      </c>
      <c r="Z312" s="41">
        <v>1</v>
      </c>
      <c r="AB312" s="42">
        <f t="shared" si="407"/>
        <v>1030357174560.3806</v>
      </c>
      <c r="AC312" s="42">
        <f t="shared" si="404"/>
        <v>278196437131302.78</v>
      </c>
      <c r="AD312" s="42">
        <f t="shared" si="401"/>
        <v>4.5576428228990234E+17</v>
      </c>
      <c r="AE312" s="42">
        <f t="shared" si="362"/>
        <v>19.294806461265196</v>
      </c>
      <c r="AF312" s="46">
        <f t="shared" si="405"/>
        <v>1638.2822403825082</v>
      </c>
      <c r="AG312" s="41">
        <v>242</v>
      </c>
      <c r="AH312" s="41">
        <v>1</v>
      </c>
      <c r="AJ312" s="42">
        <f t="shared" si="422"/>
        <v>63204007014.194145</v>
      </c>
      <c r="AK312" s="42">
        <f t="shared" si="420"/>
        <v>15295369697434.982</v>
      </c>
      <c r="AL312" s="42">
        <f t="shared" si="339"/>
        <v>9396633998894620</v>
      </c>
      <c r="AM312" s="42">
        <f t="shared" si="403"/>
        <v>7.2354248322350552</v>
      </c>
      <c r="AN312" s="46">
        <f t="shared" si="421"/>
        <v>614.34500667678697</v>
      </c>
      <c r="AO312" s="41">
        <v>212</v>
      </c>
      <c r="AP312" s="41">
        <v>1</v>
      </c>
      <c r="AR312" s="42">
        <f t="shared" si="397"/>
        <v>532470071.88408053</v>
      </c>
      <c r="AS312" s="42">
        <f t="shared" si="394"/>
        <v>112883655239.42508</v>
      </c>
      <c r="AT312" s="42">
        <f t="shared" si="391"/>
        <v>146822406232728.16</v>
      </c>
      <c r="AU312" s="42">
        <f t="shared" si="340"/>
        <v>15.318384874385393</v>
      </c>
      <c r="AV312" s="46">
        <f t="shared" si="395"/>
        <v>1300.6524808336453</v>
      </c>
      <c r="AW312" s="41">
        <v>165</v>
      </c>
      <c r="AX312" s="41">
        <v>1</v>
      </c>
      <c r="AZ312" s="42">
        <f t="shared" si="369"/>
        <v>1949189.8277980373</v>
      </c>
      <c r="BA312" s="42">
        <f t="shared" si="364"/>
        <v>321616321.58667618</v>
      </c>
      <c r="BB312" s="42">
        <f t="shared" si="359"/>
        <v>217325345177.60236</v>
      </c>
      <c r="BC312" s="42">
        <f t="shared" si="392"/>
        <v>7.9583676995663808</v>
      </c>
      <c r="BD312" s="46">
        <f t="shared" si="365"/>
        <v>675.72859519516885</v>
      </c>
      <c r="BE312" s="49">
        <v>120</v>
      </c>
      <c r="BF312" s="41">
        <v>16</v>
      </c>
      <c r="BH312" s="42">
        <f t="shared" si="327"/>
        <v>10696.481960873683</v>
      </c>
      <c r="BI312" s="42">
        <f t="shared" si="324"/>
        <v>1283577.8353048421</v>
      </c>
      <c r="BJ312" s="42">
        <f t="shared" si="321"/>
        <v>424463564.80000341</v>
      </c>
      <c r="BK312" s="42">
        <f t="shared" si="360"/>
        <v>3.8946632385063604</v>
      </c>
      <c r="BL312" s="46">
        <f t="shared" si="325"/>
        <v>330.68782673330895</v>
      </c>
      <c r="BM312" s="41">
        <v>75</v>
      </c>
      <c r="BN312" s="41">
        <v>1</v>
      </c>
      <c r="BP312" s="42">
        <f t="shared" si="416"/>
        <v>4.3512639174958707</v>
      </c>
      <c r="BQ312" s="42">
        <f t="shared" si="413"/>
        <v>326.34479381219029</v>
      </c>
      <c r="BR312" s="42">
        <f t="shared" si="410"/>
        <v>829030.4000000041</v>
      </c>
      <c r="BS312" s="42">
        <f t="shared" si="322"/>
        <v>29.918889563081027</v>
      </c>
      <c r="BT312" s="46">
        <f t="shared" si="414"/>
        <v>2540.3512350103761</v>
      </c>
      <c r="BU312" s="41">
        <v>24</v>
      </c>
      <c r="BV312" s="41">
        <v>1</v>
      </c>
      <c r="BX312" s="42">
        <f t="shared" si="388"/>
        <v>3.8777493188139535E-2</v>
      </c>
      <c r="BY312" s="42">
        <f t="shared" si="385"/>
        <v>0.93065983651534889</v>
      </c>
      <c r="BZ312" s="42">
        <f t="shared" si="382"/>
        <v>704.79773604454317</v>
      </c>
      <c r="CA312" s="42">
        <f t="shared" si="411"/>
        <v>8.9191862257703036</v>
      </c>
      <c r="CB312" s="46">
        <f t="shared" si="386"/>
        <v>757.30971552775213</v>
      </c>
    </row>
    <row r="313" spans="1:80">
      <c r="A313" s="52">
        <v>13.265000000000001</v>
      </c>
      <c r="B313" s="39">
        <f t="shared" si="341"/>
        <v>2.5350000000000001</v>
      </c>
      <c r="C313" s="39">
        <f t="shared" si="331"/>
        <v>2.5350000000000001</v>
      </c>
      <c r="D313" s="39">
        <f t="shared" si="332"/>
        <v>85.243874625000004</v>
      </c>
      <c r="E313" s="40">
        <f t="shared" si="333"/>
        <v>3.0425780916579072E+18</v>
      </c>
      <c r="F313" s="41">
        <f t="shared" si="342"/>
        <v>61.400000000000027</v>
      </c>
      <c r="G313" s="41">
        <v>307</v>
      </c>
      <c r="P313" s="41">
        <v>293</v>
      </c>
      <c r="Q313" s="41">
        <v>1</v>
      </c>
      <c r="S313" s="42">
        <f t="shared" si="370"/>
        <v>26678515433999.719</v>
      </c>
      <c r="T313" s="42">
        <f t="shared" si="366"/>
        <v>7816805022161918</v>
      </c>
      <c r="U313" s="42">
        <f t="shared" si="361"/>
        <v>1.1074795347253678E+19</v>
      </c>
      <c r="W313" s="42">
        <f t="shared" si="345"/>
        <v>16.620468004268439</v>
      </c>
      <c r="X313" s="46">
        <f t="shared" si="367"/>
        <v>1416.7930907646828</v>
      </c>
      <c r="Y313" s="41">
        <v>271</v>
      </c>
      <c r="Z313" s="41">
        <v>1</v>
      </c>
      <c r="AB313" s="42">
        <f t="shared" si="407"/>
        <v>1030357174560.3806</v>
      </c>
      <c r="AC313" s="42">
        <f t="shared" si="404"/>
        <v>279226794305863.16</v>
      </c>
      <c r="AD313" s="42">
        <f t="shared" si="401"/>
        <v>5.2457033682952038E+17</v>
      </c>
      <c r="AE313" s="42">
        <f t="shared" si="362"/>
        <v>22.038572296569139</v>
      </c>
      <c r="AF313" s="46">
        <f t="shared" si="405"/>
        <v>1878.653293762738</v>
      </c>
      <c r="AG313" s="41">
        <v>243</v>
      </c>
      <c r="AH313" s="41">
        <v>1</v>
      </c>
      <c r="AJ313" s="42">
        <f t="shared" si="422"/>
        <v>63204007014.194145</v>
      </c>
      <c r="AK313" s="42">
        <f t="shared" si="420"/>
        <v>15358573704449.178</v>
      </c>
      <c r="AL313" s="42">
        <f t="shared" si="339"/>
        <v>1.0815229831302386E+16</v>
      </c>
      <c r="AM313" s="42">
        <f t="shared" si="403"/>
        <v>8.2607919612380254</v>
      </c>
      <c r="AN313" s="46">
        <f t="shared" si="421"/>
        <v>704.18191424698216</v>
      </c>
      <c r="AO313" s="41">
        <v>213</v>
      </c>
      <c r="AP313" s="41">
        <v>1</v>
      </c>
      <c r="AR313" s="42">
        <f t="shared" si="397"/>
        <v>532470071.88408053</v>
      </c>
      <c r="AS313" s="42">
        <f t="shared" si="394"/>
        <v>113416125311.30916</v>
      </c>
      <c r="AT313" s="42">
        <f t="shared" si="391"/>
        <v>168987966114099.41</v>
      </c>
      <c r="AU313" s="42">
        <f t="shared" si="340"/>
        <v>17.479048647947216</v>
      </c>
      <c r="AV313" s="46">
        <f t="shared" si="395"/>
        <v>1489.9818315098883</v>
      </c>
      <c r="AW313" s="41">
        <v>166</v>
      </c>
      <c r="AX313" s="41">
        <v>1</v>
      </c>
      <c r="AZ313" s="42">
        <f t="shared" si="369"/>
        <v>1949189.8277980373</v>
      </c>
      <c r="BA313" s="42">
        <f t="shared" si="364"/>
        <v>323565511.41447419</v>
      </c>
      <c r="BB313" s="42">
        <f t="shared" si="359"/>
        <v>250134628691.44284</v>
      </c>
      <c r="BC313" s="42">
        <f t="shared" si="392"/>
        <v>9.0687705467403692</v>
      </c>
      <c r="BD313" s="46">
        <f t="shared" si="365"/>
        <v>773.0571394892288</v>
      </c>
      <c r="BE313" s="41">
        <v>121</v>
      </c>
      <c r="BF313" s="41">
        <v>1</v>
      </c>
      <c r="BH313" s="42">
        <f t="shared" si="327"/>
        <v>10696.481960873683</v>
      </c>
      <c r="BI313" s="42">
        <f t="shared" si="324"/>
        <v>1294274.3172657157</v>
      </c>
      <c r="BJ313" s="42">
        <f t="shared" si="321"/>
        <v>488544196.66297299</v>
      </c>
      <c r="BK313" s="42">
        <f t="shared" si="360"/>
        <v>4.4280686335798922</v>
      </c>
      <c r="BL313" s="46">
        <f t="shared" si="325"/>
        <v>377.46572743177938</v>
      </c>
      <c r="BM313" s="41">
        <v>76</v>
      </c>
      <c r="BN313" s="41">
        <v>1</v>
      </c>
      <c r="BP313" s="42">
        <f t="shared" si="416"/>
        <v>4.3512639174958707</v>
      </c>
      <c r="BQ313" s="42">
        <f t="shared" si="413"/>
        <v>330.69605772968617</v>
      </c>
      <c r="BR313" s="42">
        <f t="shared" si="410"/>
        <v>954187.88410736597</v>
      </c>
      <c r="BS313" s="42">
        <f t="shared" si="322"/>
        <v>33.848676984528311</v>
      </c>
      <c r="BT313" s="46">
        <f t="shared" si="414"/>
        <v>2885.3923770912547</v>
      </c>
      <c r="BU313" s="41">
        <v>25</v>
      </c>
      <c r="BV313" s="41">
        <v>1</v>
      </c>
      <c r="BX313" s="42">
        <f t="shared" si="388"/>
        <v>3.8777493188139535E-2</v>
      </c>
      <c r="BY313" s="42">
        <f t="shared" si="385"/>
        <v>0.96943732970348839</v>
      </c>
      <c r="BZ313" s="42">
        <f t="shared" si="382"/>
        <v>811.20000000000152</v>
      </c>
      <c r="CA313" s="42">
        <f t="shared" si="411"/>
        <v>9.8162366863905532</v>
      </c>
      <c r="CB313" s="46">
        <f t="shared" si="386"/>
        <v>836.77404938400173</v>
      </c>
    </row>
    <row r="314" spans="1:80">
      <c r="A314" s="52">
        <v>13.265000000000001</v>
      </c>
      <c r="B314" s="39">
        <f t="shared" si="341"/>
        <v>2.54</v>
      </c>
      <c r="C314" s="39">
        <f t="shared" si="331"/>
        <v>2.54</v>
      </c>
      <c r="D314" s="39">
        <f t="shared" si="332"/>
        <v>85.580474000000009</v>
      </c>
      <c r="E314" s="40">
        <f t="shared" si="333"/>
        <v>3.4950044488374564E+18</v>
      </c>
      <c r="F314" s="41">
        <f t="shared" si="342"/>
        <v>61.60000000000003</v>
      </c>
      <c r="G314" s="41">
        <v>308</v>
      </c>
      <c r="P314" s="41">
        <v>294</v>
      </c>
      <c r="Q314" s="41">
        <v>1</v>
      </c>
      <c r="S314" s="42">
        <f t="shared" si="370"/>
        <v>26678515433999.719</v>
      </c>
      <c r="T314" s="42">
        <f t="shared" si="366"/>
        <v>7843483537595917</v>
      </c>
      <c r="U314" s="42">
        <f t="shared" si="361"/>
        <v>1.2746691108950909E+19</v>
      </c>
      <c r="W314" s="42">
        <f t="shared" si="345"/>
        <v>18.989511148836105</v>
      </c>
      <c r="X314" s="46">
        <f t="shared" si="367"/>
        <v>1625.1313651456785</v>
      </c>
      <c r="Y314" s="41">
        <v>272</v>
      </c>
      <c r="Z314" s="41">
        <v>1</v>
      </c>
      <c r="AB314" s="42">
        <f t="shared" si="407"/>
        <v>1030357174560.3806</v>
      </c>
      <c r="AC314" s="42">
        <f t="shared" si="404"/>
        <v>280257151480423.53</v>
      </c>
      <c r="AD314" s="42">
        <f t="shared" si="401"/>
        <v>6.0376159006336448E+17</v>
      </c>
      <c r="AE314" s="42">
        <f t="shared" si="362"/>
        <v>25.172948634703864</v>
      </c>
      <c r="AF314" s="46">
        <f t="shared" si="405"/>
        <v>2154.3128761356097</v>
      </c>
      <c r="AG314" s="41">
        <v>244</v>
      </c>
      <c r="AH314" s="41">
        <v>1</v>
      </c>
      <c r="AJ314" s="42">
        <f t="shared" si="422"/>
        <v>63204007014.194145</v>
      </c>
      <c r="AK314" s="42">
        <f t="shared" si="420"/>
        <v>15421777711463.371</v>
      </c>
      <c r="AL314" s="42">
        <f t="shared" si="339"/>
        <v>1.2447940536084834E+16</v>
      </c>
      <c r="AM314" s="42">
        <f t="shared" si="403"/>
        <v>9.431665254434531</v>
      </c>
      <c r="AN314" s="46">
        <f t="shared" si="421"/>
        <v>807.16638308383779</v>
      </c>
      <c r="AO314" s="41">
        <v>214</v>
      </c>
      <c r="AP314" s="41">
        <v>1</v>
      </c>
      <c r="AR314" s="42">
        <f t="shared" si="397"/>
        <v>532470071.88408053</v>
      </c>
      <c r="AS314" s="42">
        <f t="shared" si="394"/>
        <v>113948595383.19324</v>
      </c>
      <c r="AT314" s="42">
        <f t="shared" si="391"/>
        <v>194499070876325.12</v>
      </c>
      <c r="AU314" s="42">
        <f t="shared" si="340"/>
        <v>19.944992042475839</v>
      </c>
      <c r="AV314" s="46">
        <f t="shared" si="395"/>
        <v>1706.9018729213105</v>
      </c>
      <c r="AW314" s="41">
        <v>167</v>
      </c>
      <c r="AX314" s="41">
        <v>1</v>
      </c>
      <c r="AZ314" s="42">
        <f t="shared" si="369"/>
        <v>1949189.8277980373</v>
      </c>
      <c r="BA314" s="42">
        <f t="shared" si="364"/>
        <v>325514701.24227226</v>
      </c>
      <c r="BB314" s="42">
        <f t="shared" si="359"/>
        <v>287895960838.01288</v>
      </c>
      <c r="BC314" s="42">
        <f t="shared" si="392"/>
        <v>10.334519208820341</v>
      </c>
      <c r="BD314" s="46">
        <f t="shared" si="365"/>
        <v>884.43305245294982</v>
      </c>
      <c r="BE314" s="41">
        <v>122</v>
      </c>
      <c r="BF314" s="41">
        <v>1</v>
      </c>
      <c r="BH314" s="42">
        <f t="shared" si="327"/>
        <v>10696.481960873683</v>
      </c>
      <c r="BI314" s="42">
        <f t="shared" si="324"/>
        <v>1304970.7992265893</v>
      </c>
      <c r="BJ314" s="42">
        <f t="shared" si="321"/>
        <v>562296798.51174212</v>
      </c>
      <c r="BK314" s="42">
        <f t="shared" si="360"/>
        <v>5.0348916552616396</v>
      </c>
      <c r="BL314" s="46">
        <f t="shared" si="325"/>
        <v>430.8884143959358</v>
      </c>
      <c r="BM314" s="41">
        <v>77</v>
      </c>
      <c r="BN314" s="41">
        <v>1</v>
      </c>
      <c r="BP314" s="42">
        <f t="shared" si="416"/>
        <v>4.3512639174958707</v>
      </c>
      <c r="BQ314" s="42">
        <f t="shared" si="413"/>
        <v>335.04732164718206</v>
      </c>
      <c r="BR314" s="42">
        <f t="shared" si="410"/>
        <v>1098235.9345932431</v>
      </c>
      <c r="BS314" s="42">
        <f t="shared" si="322"/>
        <v>38.301414380508916</v>
      </c>
      <c r="BT314" s="46">
        <f t="shared" si="414"/>
        <v>3277.8531975543697</v>
      </c>
      <c r="BU314" s="41">
        <v>26</v>
      </c>
      <c r="BV314" s="41">
        <v>1</v>
      </c>
      <c r="BX314" s="42">
        <f t="shared" si="388"/>
        <v>3.8777493188139535E-2</v>
      </c>
      <c r="BY314" s="42">
        <f t="shared" si="385"/>
        <v>1.0082148228916279</v>
      </c>
      <c r="BZ314" s="42">
        <f t="shared" si="382"/>
        <v>933.66202294159154</v>
      </c>
      <c r="CA314" s="42">
        <f t="shared" si="411"/>
        <v>10.820863740718908</v>
      </c>
      <c r="CB314" s="46">
        <f t="shared" si="386"/>
        <v>926.05464802013728</v>
      </c>
    </row>
    <row r="315" spans="1:80">
      <c r="A315" s="52">
        <v>13.265000000000001</v>
      </c>
      <c r="B315" s="39">
        <f t="shared" si="341"/>
        <v>2.5449999999999999</v>
      </c>
      <c r="C315" s="39">
        <f t="shared" si="331"/>
        <v>2.5449999999999999</v>
      </c>
      <c r="D315" s="39">
        <f t="shared" si="332"/>
        <v>85.917736625000003</v>
      </c>
      <c r="E315" s="40">
        <f t="shared" si="333"/>
        <v>4.0147058610869048E+18</v>
      </c>
      <c r="F315" s="41">
        <f t="shared" si="342"/>
        <v>61.800000000000033</v>
      </c>
      <c r="G315" s="41">
        <v>309</v>
      </c>
      <c r="P315" s="41">
        <v>295</v>
      </c>
      <c r="Q315" s="41">
        <v>1</v>
      </c>
      <c r="S315" s="42">
        <f t="shared" si="370"/>
        <v>26678515433999.719</v>
      </c>
      <c r="T315" s="42">
        <f t="shared" si="366"/>
        <v>7870162053029917</v>
      </c>
      <c r="U315" s="42">
        <f t="shared" si="361"/>
        <v>1.4670926146122418E+19</v>
      </c>
      <c r="W315" s="42">
        <f t="shared" si="345"/>
        <v>21.696567321288402</v>
      </c>
      <c r="X315" s="46">
        <f t="shared" si="367"/>
        <v>1864.1199567770386</v>
      </c>
      <c r="Y315" s="41">
        <v>273</v>
      </c>
      <c r="Z315" s="41">
        <v>1</v>
      </c>
      <c r="AB315" s="42">
        <f t="shared" si="407"/>
        <v>1030357174560.3806</v>
      </c>
      <c r="AC315" s="42">
        <f t="shared" si="404"/>
        <v>281287508654983.91</v>
      </c>
      <c r="AD315" s="42">
        <f t="shared" si="401"/>
        <v>6.9490518142900826E+17</v>
      </c>
      <c r="AE315" s="42">
        <f t="shared" si="362"/>
        <v>28.753603235288615</v>
      </c>
      <c r="AF315" s="46">
        <f t="shared" si="405"/>
        <v>2470.4445097892753</v>
      </c>
      <c r="AG315" s="41">
        <v>245</v>
      </c>
      <c r="AH315" s="41">
        <v>1</v>
      </c>
      <c r="AJ315" s="42">
        <f t="shared" si="422"/>
        <v>63204007014.194145</v>
      </c>
      <c r="AK315" s="42">
        <f t="shared" si="420"/>
        <v>15484981718477.566</v>
      </c>
      <c r="AL315" s="42">
        <f t="shared" si="339"/>
        <v>1.4327076314572622E+16</v>
      </c>
      <c r="AM315" s="42">
        <f t="shared" si="403"/>
        <v>10.768719123751215</v>
      </c>
      <c r="AN315" s="46">
        <f t="shared" si="421"/>
        <v>925.22397346305775</v>
      </c>
      <c r="AO315" s="41">
        <v>215</v>
      </c>
      <c r="AP315" s="41">
        <v>1</v>
      </c>
      <c r="AR315" s="42">
        <f t="shared" si="397"/>
        <v>532470071.88408053</v>
      </c>
      <c r="AS315" s="42">
        <f t="shared" si="394"/>
        <v>114481065455.07732</v>
      </c>
      <c r="AT315" s="42">
        <f t="shared" si="391"/>
        <v>223860567415196.81</v>
      </c>
      <c r="AU315" s="42">
        <f t="shared" si="340"/>
        <v>22.759415784697698</v>
      </c>
      <c r="AV315" s="46">
        <f t="shared" si="395"/>
        <v>1955.4374911285247</v>
      </c>
      <c r="AW315" s="41">
        <v>168</v>
      </c>
      <c r="AX315" s="41">
        <v>1</v>
      </c>
      <c r="AZ315" s="42">
        <f t="shared" si="369"/>
        <v>1949189.8277980373</v>
      </c>
      <c r="BA315" s="42">
        <f t="shared" si="364"/>
        <v>327463891.07007027</v>
      </c>
      <c r="BB315" s="42">
        <f t="shared" si="359"/>
        <v>331356611933.23297</v>
      </c>
      <c r="BC315" s="42">
        <f t="shared" si="392"/>
        <v>11.777399184297225</v>
      </c>
      <c r="BD315" s="46">
        <f t="shared" si="365"/>
        <v>1011.8874812439389</v>
      </c>
      <c r="BE315" s="41">
        <v>123</v>
      </c>
      <c r="BF315" s="41">
        <v>1</v>
      </c>
      <c r="BH315" s="42">
        <f t="shared" si="327"/>
        <v>10696.481960873683</v>
      </c>
      <c r="BI315" s="42">
        <f t="shared" si="324"/>
        <v>1315667.2811874631</v>
      </c>
      <c r="BJ315" s="42">
        <f t="shared" si="321"/>
        <v>647180882.68209362</v>
      </c>
      <c r="BK315" s="42">
        <f t="shared" si="360"/>
        <v>5.7252806159203873</v>
      </c>
      <c r="BL315" s="46">
        <f t="shared" si="325"/>
        <v>491.90315206286562</v>
      </c>
      <c r="BM315" s="41">
        <v>78</v>
      </c>
      <c r="BN315" s="41">
        <v>1</v>
      </c>
      <c r="BP315" s="42">
        <f t="shared" si="416"/>
        <v>4.3512639174958707</v>
      </c>
      <c r="BQ315" s="42">
        <f t="shared" si="413"/>
        <v>339.39858556467789</v>
      </c>
      <c r="BR315" s="42">
        <f t="shared" si="410"/>
        <v>1264025.1614884601</v>
      </c>
      <c r="BS315" s="42">
        <f t="shared" si="322"/>
        <v>43.347381027188725</v>
      </c>
      <c r="BT315" s="46">
        <f t="shared" si="414"/>
        <v>3724.3088664775232</v>
      </c>
      <c r="BU315" s="41">
        <v>27</v>
      </c>
      <c r="BV315" s="41">
        <v>1</v>
      </c>
      <c r="BX315" s="42">
        <f t="shared" si="388"/>
        <v>3.8777493188139535E-2</v>
      </c>
      <c r="BY315" s="42">
        <f t="shared" si="385"/>
        <v>1.0469923160797674</v>
      </c>
      <c r="BZ315" s="42">
        <f t="shared" si="382"/>
        <v>1074.6072425334469</v>
      </c>
      <c r="CA315" s="42">
        <f t="shared" si="411"/>
        <v>11.946025603193803</v>
      </c>
      <c r="CB315" s="46">
        <f t="shared" si="386"/>
        <v>1026.375481490712</v>
      </c>
    </row>
    <row r="316" spans="1:80">
      <c r="A316" s="52">
        <v>13.265000000000001</v>
      </c>
      <c r="B316" s="39">
        <f t="shared" si="341"/>
        <v>2.5499999999999998</v>
      </c>
      <c r="C316" s="39">
        <f t="shared" si="331"/>
        <v>2.5499999999999998</v>
      </c>
      <c r="D316" s="39">
        <f t="shared" si="332"/>
        <v>86.255662499999985</v>
      </c>
      <c r="E316" s="40">
        <f t="shared" si="333"/>
        <v>4.6116860184274821E+18</v>
      </c>
      <c r="F316" s="41">
        <f t="shared" si="342"/>
        <v>62.000000000000036</v>
      </c>
      <c r="G316" s="41">
        <v>310</v>
      </c>
      <c r="P316" s="41">
        <v>296</v>
      </c>
      <c r="Q316" s="41">
        <v>1</v>
      </c>
      <c r="S316" s="42">
        <f t="shared" si="370"/>
        <v>26678515433999.719</v>
      </c>
      <c r="T316" s="42">
        <f t="shared" si="366"/>
        <v>7896840568463917</v>
      </c>
      <c r="U316" s="42">
        <f t="shared" si="361"/>
        <v>1.6885577706228378E+19</v>
      </c>
      <c r="W316" s="42">
        <f t="shared" si="345"/>
        <v>24.789909342816472</v>
      </c>
      <c r="X316" s="46">
        <f t="shared" si="367"/>
        <v>2138.2700536795742</v>
      </c>
      <c r="Y316" s="41">
        <v>274</v>
      </c>
      <c r="Z316" s="41">
        <v>1</v>
      </c>
      <c r="AB316" s="42">
        <f t="shared" si="407"/>
        <v>1030357174560.3806</v>
      </c>
      <c r="AC316" s="42">
        <f t="shared" si="404"/>
        <v>282317865829544.31</v>
      </c>
      <c r="AD316" s="42">
        <f t="shared" si="401"/>
        <v>7.9980468326340493E+17</v>
      </c>
      <c r="AE316" s="42">
        <f t="shared" si="362"/>
        <v>32.844145341846264</v>
      </c>
      <c r="AF316" s="46">
        <f t="shared" si="405"/>
        <v>2832.9935157072377</v>
      </c>
      <c r="AG316" s="41">
        <v>246</v>
      </c>
      <c r="AH316" s="41">
        <v>1</v>
      </c>
      <c r="AJ316" s="42">
        <f t="shared" si="422"/>
        <v>63204007014.194145</v>
      </c>
      <c r="AK316" s="42">
        <f t="shared" si="420"/>
        <v>15548185725491.76</v>
      </c>
      <c r="AL316" s="42">
        <f t="shared" si="339"/>
        <v>1.6489821978738592E+16</v>
      </c>
      <c r="AM316" s="42">
        <f t="shared" si="403"/>
        <v>12.295569025399475</v>
      </c>
      <c r="AN316" s="46">
        <f t="shared" si="421"/>
        <v>1060.5624521003108</v>
      </c>
      <c r="AO316" s="41">
        <v>216</v>
      </c>
      <c r="AP316" s="41">
        <v>1</v>
      </c>
      <c r="AR316" s="42">
        <f t="shared" si="397"/>
        <v>532470071.88408053</v>
      </c>
      <c r="AS316" s="42">
        <f t="shared" si="394"/>
        <v>115013535526.9614</v>
      </c>
      <c r="AT316" s="42">
        <f t="shared" si="391"/>
        <v>257653468417790</v>
      </c>
      <c r="AU316" s="42">
        <f t="shared" si="340"/>
        <v>25.971642969511016</v>
      </c>
      <c r="AV316" s="46">
        <f t="shared" si="395"/>
        <v>2240.2012705486395</v>
      </c>
      <c r="AW316" s="41">
        <v>169</v>
      </c>
      <c r="AX316" s="41">
        <v>1</v>
      </c>
      <c r="AZ316" s="42">
        <f t="shared" si="369"/>
        <v>1949189.8277980373</v>
      </c>
      <c r="BA316" s="42">
        <f t="shared" si="364"/>
        <v>329413080.89786834</v>
      </c>
      <c r="BB316" s="42">
        <f t="shared" si="359"/>
        <v>381376592284.86987</v>
      </c>
      <c r="BC316" s="42">
        <f t="shared" si="392"/>
        <v>13.422257855444744</v>
      </c>
      <c r="BD316" s="46">
        <f t="shared" si="365"/>
        <v>1157.7457435672154</v>
      </c>
      <c r="BE316" s="41">
        <v>124</v>
      </c>
      <c r="BF316" s="41">
        <v>1</v>
      </c>
      <c r="BH316" s="42">
        <f t="shared" si="327"/>
        <v>10696.481960873683</v>
      </c>
      <c r="BI316" s="42">
        <f t="shared" si="324"/>
        <v>1326363.7631483367</v>
      </c>
      <c r="BJ316" s="42">
        <f t="shared" si="321"/>
        <v>744876156.80638421</v>
      </c>
      <c r="BK316" s="42">
        <f t="shared" si="360"/>
        <v>6.510791824371891</v>
      </c>
      <c r="BL316" s="46">
        <f t="shared" si="325"/>
        <v>561.59266221078099</v>
      </c>
      <c r="BM316" s="41">
        <v>79</v>
      </c>
      <c r="BN316" s="41">
        <v>1</v>
      </c>
      <c r="BP316" s="42">
        <f t="shared" si="416"/>
        <v>4.3512639174958707</v>
      </c>
      <c r="BQ316" s="42">
        <f t="shared" si="413"/>
        <v>343.74984948217377</v>
      </c>
      <c r="BR316" s="42">
        <f t="shared" si="410"/>
        <v>1454836.2437624647</v>
      </c>
      <c r="BS316" s="42">
        <f t="shared" si="322"/>
        <v>49.066375719066919</v>
      </c>
      <c r="BT316" s="46">
        <f t="shared" si="414"/>
        <v>4232.25274412203</v>
      </c>
      <c r="BU316" s="41">
        <v>28</v>
      </c>
      <c r="BV316" s="41">
        <v>1</v>
      </c>
      <c r="BX316" s="42">
        <f t="shared" si="388"/>
        <v>3.8777493188139535E-2</v>
      </c>
      <c r="BY316" s="42">
        <f t="shared" si="385"/>
        <v>1.0857698092679069</v>
      </c>
      <c r="BZ316" s="42">
        <f t="shared" si="382"/>
        <v>1236.8247182724872</v>
      </c>
      <c r="CA316" s="42">
        <f t="shared" si="411"/>
        <v>13.206349284207098</v>
      </c>
      <c r="CB316" s="46">
        <f t="shared" si="386"/>
        <v>1139.1224067156838</v>
      </c>
    </row>
    <row r="317" spans="1:80">
      <c r="A317" s="52">
        <v>13.265000000000001</v>
      </c>
      <c r="B317" s="39">
        <f t="shared" si="341"/>
        <v>2.5549999999999997</v>
      </c>
      <c r="C317" s="39">
        <f t="shared" si="331"/>
        <v>2.5549999999999997</v>
      </c>
      <c r="D317" s="39">
        <f t="shared" si="332"/>
        <v>86.594251624999984</v>
      </c>
      <c r="E317" s="40">
        <f t="shared" si="333"/>
        <v>5.2974361431304776E+18</v>
      </c>
      <c r="F317" s="41">
        <f t="shared" si="342"/>
        <v>62.200000000000031</v>
      </c>
      <c r="G317" s="41">
        <v>311</v>
      </c>
      <c r="P317" s="41">
        <v>297</v>
      </c>
      <c r="Q317" s="41">
        <v>1</v>
      </c>
      <c r="S317" s="42">
        <f t="shared" si="370"/>
        <v>26678515433999.719</v>
      </c>
      <c r="T317" s="42">
        <f t="shared" si="366"/>
        <v>7923519083897916</v>
      </c>
      <c r="U317" s="42">
        <f t="shared" si="361"/>
        <v>1.9434467560464871E+19</v>
      </c>
      <c r="W317" s="42">
        <f t="shared" si="345"/>
        <v>28.324710216003158</v>
      </c>
      <c r="X317" s="46">
        <f t="shared" si="367"/>
        <v>2452.7570836497853</v>
      </c>
      <c r="Y317" s="41">
        <v>275</v>
      </c>
      <c r="Z317" s="41">
        <v>1</v>
      </c>
      <c r="AB317" s="42">
        <f t="shared" si="407"/>
        <v>1030357174560.3806</v>
      </c>
      <c r="AC317" s="42">
        <f t="shared" si="404"/>
        <v>283348223004104.69</v>
      </c>
      <c r="AD317" s="42">
        <f t="shared" si="401"/>
        <v>9.2053576383454643E+17</v>
      </c>
      <c r="AE317" s="42">
        <f t="shared" si="362"/>
        <v>37.517259686718432</v>
      </c>
      <c r="AF317" s="46">
        <f t="shared" si="405"/>
        <v>3248.7790255921641</v>
      </c>
      <c r="AG317" s="41">
        <v>247</v>
      </c>
      <c r="AH317" s="41">
        <v>1</v>
      </c>
      <c r="AJ317" s="42">
        <f t="shared" si="422"/>
        <v>63204007014.194145</v>
      </c>
      <c r="AK317" s="42">
        <f t="shared" si="420"/>
        <v>15611389732505.953</v>
      </c>
      <c r="AL317" s="42">
        <f t="shared" si="339"/>
        <v>1.8978972227016416E+16</v>
      </c>
      <c r="AM317" s="42">
        <f t="shared" si="403"/>
        <v>14.039190308070193</v>
      </c>
      <c r="AN317" s="46">
        <f t="shared" si="421"/>
        <v>1215.7131781482913</v>
      </c>
      <c r="AO317" s="41">
        <v>217</v>
      </c>
      <c r="AP317" s="41">
        <v>1</v>
      </c>
      <c r="AR317" s="42">
        <f t="shared" si="397"/>
        <v>532470071.88408053</v>
      </c>
      <c r="AS317" s="42">
        <f t="shared" si="394"/>
        <v>115546005598.84547</v>
      </c>
      <c r="AT317" s="42">
        <f t="shared" si="391"/>
        <v>296546441047130.94</v>
      </c>
      <c r="AU317" s="42">
        <f t="shared" si="340"/>
        <v>29.637987902009638</v>
      </c>
      <c r="AV317" s="46">
        <f t="shared" si="395"/>
        <v>2566.4793820453278</v>
      </c>
      <c r="AW317" s="49">
        <v>170</v>
      </c>
      <c r="AX317" s="41">
        <v>1</v>
      </c>
      <c r="AZ317" s="42">
        <f t="shared" si="369"/>
        <v>1949189.8277980373</v>
      </c>
      <c r="BA317" s="42">
        <f t="shared" si="364"/>
        <v>331362270.72566634</v>
      </c>
      <c r="BB317" s="42">
        <f t="shared" si="359"/>
        <v>438945657651.20496</v>
      </c>
      <c r="BC317" s="42">
        <f t="shared" si="392"/>
        <v>15.297435690958851</v>
      </c>
      <c r="BD317" s="46">
        <f t="shared" si="365"/>
        <v>1324.6699954401463</v>
      </c>
      <c r="BE317" s="41">
        <v>125</v>
      </c>
      <c r="BF317" s="41">
        <v>1</v>
      </c>
      <c r="BH317" s="42">
        <f t="shared" si="327"/>
        <v>10696.481960873683</v>
      </c>
      <c r="BI317" s="42">
        <f t="shared" si="324"/>
        <v>1337060.2451092105</v>
      </c>
      <c r="BJ317" s="42">
        <f t="shared" si="321"/>
        <v>857315737.60000706</v>
      </c>
      <c r="BK317" s="42">
        <f t="shared" si="360"/>
        <v>7.4045855762694748</v>
      </c>
      <c r="BL317" s="46">
        <f t="shared" si="325"/>
        <v>641.19454657032441</v>
      </c>
      <c r="BM317" s="49">
        <v>80</v>
      </c>
      <c r="BN317" s="41">
        <v>8</v>
      </c>
      <c r="BP317" s="42">
        <f t="shared" si="416"/>
        <v>34.810111339966966</v>
      </c>
      <c r="BQ317" s="42">
        <f t="shared" si="413"/>
        <v>2784.8089071973573</v>
      </c>
      <c r="BR317" s="42">
        <f t="shared" si="410"/>
        <v>1674444.8000000089</v>
      </c>
      <c r="BS317" s="42">
        <f t="shared" si="322"/>
        <v>6.9436268280266988</v>
      </c>
      <c r="BT317" s="46">
        <f t="shared" si="414"/>
        <v>601.27816873624442</v>
      </c>
      <c r="BU317" s="41">
        <v>29</v>
      </c>
      <c r="BV317" s="41">
        <v>1</v>
      </c>
      <c r="BX317" s="42">
        <f t="shared" si="388"/>
        <v>3.8777493188139535E-2</v>
      </c>
      <c r="BY317" s="42">
        <f t="shared" si="385"/>
        <v>1.1245473024560466</v>
      </c>
      <c r="BZ317" s="42">
        <f t="shared" si="382"/>
        <v>1423.524281101825</v>
      </c>
      <c r="CA317" s="42">
        <f t="shared" si="411"/>
        <v>14.618340984648714</v>
      </c>
      <c r="CB317" s="46">
        <f t="shared" si="386"/>
        <v>1265.8642975647208</v>
      </c>
    </row>
    <row r="318" spans="1:80">
      <c r="A318" s="52">
        <v>13.265000000000001</v>
      </c>
      <c r="B318" s="39">
        <f t="shared" si="341"/>
        <v>2.56</v>
      </c>
      <c r="C318" s="39">
        <f t="shared" si="331"/>
        <v>2.56</v>
      </c>
      <c r="D318" s="39">
        <f t="shared" si="332"/>
        <v>86.933504000000013</v>
      </c>
      <c r="E318" s="40">
        <f t="shared" si="333"/>
        <v>6.0851561833158164E+18</v>
      </c>
      <c r="F318" s="41">
        <f t="shared" si="342"/>
        <v>62.400000000000027</v>
      </c>
      <c r="G318" s="41">
        <v>312</v>
      </c>
      <c r="P318" s="41">
        <v>298</v>
      </c>
      <c r="Q318" s="41">
        <v>1</v>
      </c>
      <c r="S318" s="42">
        <f t="shared" si="370"/>
        <v>26678515433999.719</v>
      </c>
      <c r="T318" s="42">
        <f t="shared" si="366"/>
        <v>7950197599331916</v>
      </c>
      <c r="U318" s="42">
        <f t="shared" si="361"/>
        <v>2.2368028472559706E+19</v>
      </c>
      <c r="W318" s="42">
        <f t="shared" si="345"/>
        <v>32.364030286573005</v>
      </c>
      <c r="X318" s="46">
        <f t="shared" si="367"/>
        <v>2813.518556373916</v>
      </c>
      <c r="Y318" s="41">
        <v>276</v>
      </c>
      <c r="Z318" s="41">
        <v>1</v>
      </c>
      <c r="AB318" s="42">
        <f t="shared" si="407"/>
        <v>1030357174560.3806</v>
      </c>
      <c r="AC318" s="42">
        <f t="shared" si="404"/>
        <v>284378580178665.06</v>
      </c>
      <c r="AD318" s="42">
        <f t="shared" si="401"/>
        <v>1.0594872286260929E+18</v>
      </c>
      <c r="AE318" s="42">
        <f t="shared" si="362"/>
        <v>42.856002573478705</v>
      </c>
      <c r="AF318" s="46">
        <f t="shared" si="405"/>
        <v>3725.6224711455216</v>
      </c>
      <c r="AG318" s="41">
        <v>248</v>
      </c>
      <c r="AH318" s="41">
        <v>1</v>
      </c>
      <c r="AJ318" s="42">
        <f t="shared" si="422"/>
        <v>63204007014.194145</v>
      </c>
      <c r="AK318" s="42">
        <f t="shared" si="420"/>
        <v>15674593739520.148</v>
      </c>
      <c r="AL318" s="42">
        <f t="shared" si="339"/>
        <v>2.1843777805234016E+16</v>
      </c>
      <c r="AM318" s="42">
        <f t="shared" si="403"/>
        <v>16.030396774453223</v>
      </c>
      <c r="AN318" s="46">
        <f t="shared" si="421"/>
        <v>1393.5785621135165</v>
      </c>
      <c r="AO318" s="41">
        <v>218</v>
      </c>
      <c r="AP318" s="41">
        <v>1</v>
      </c>
      <c r="AR318" s="42">
        <f t="shared" si="397"/>
        <v>532470071.88408053</v>
      </c>
      <c r="AS318" s="42">
        <f t="shared" si="394"/>
        <v>116078475670.72955</v>
      </c>
      <c r="AT318" s="42">
        <f t="shared" si="391"/>
        <v>341309028206780.81</v>
      </c>
      <c r="AU318" s="42">
        <f t="shared" si="340"/>
        <v>33.822748397012404</v>
      </c>
      <c r="AV318" s="46">
        <f t="shared" si="395"/>
        <v>2940.3300330626721</v>
      </c>
      <c r="AW318" s="41">
        <v>171</v>
      </c>
      <c r="AX318" s="41">
        <v>1</v>
      </c>
      <c r="AZ318" s="42">
        <f t="shared" si="369"/>
        <v>1949189.8277980373</v>
      </c>
      <c r="BA318" s="42">
        <f t="shared" si="364"/>
        <v>333311460.55346435</v>
      </c>
      <c r="BB318" s="42">
        <f t="shared" si="359"/>
        <v>505202879250.5672</v>
      </c>
      <c r="BC318" s="42">
        <f t="shared" si="392"/>
        <v>17.435258286612832</v>
      </c>
      <c r="BD318" s="46">
        <f t="shared" si="365"/>
        <v>1515.70809600029</v>
      </c>
      <c r="BE318" s="41">
        <v>126</v>
      </c>
      <c r="BF318" s="41">
        <v>1</v>
      </c>
      <c r="BH318" s="42">
        <f t="shared" si="327"/>
        <v>10696.481960873683</v>
      </c>
      <c r="BI318" s="42">
        <f t="shared" si="324"/>
        <v>1347756.7270700841</v>
      </c>
      <c r="BJ318" s="42">
        <f t="shared" si="321"/>
        <v>986724373.53626108</v>
      </c>
      <c r="BK318" s="42">
        <f t="shared" si="360"/>
        <v>8.4216495059593743</v>
      </c>
      <c r="BL318" s="46">
        <f t="shared" si="325"/>
        <v>732.12350101291747</v>
      </c>
      <c r="BM318" s="41">
        <v>81</v>
      </c>
      <c r="BN318" s="41">
        <v>1</v>
      </c>
      <c r="BP318" s="42">
        <f t="shared" si="416"/>
        <v>34.810111339966966</v>
      </c>
      <c r="BQ318" s="42">
        <f t="shared" si="413"/>
        <v>2819.6190185373243</v>
      </c>
      <c r="BR318" s="42">
        <f t="shared" si="410"/>
        <v>1927196.0420630043</v>
      </c>
      <c r="BS318" s="42">
        <f t="shared" si="322"/>
        <v>7.8622758823293148</v>
      </c>
      <c r="BT318" s="46">
        <f t="shared" si="414"/>
        <v>683.49519186557916</v>
      </c>
      <c r="BU318" s="49">
        <v>30</v>
      </c>
      <c r="BV318" s="41">
        <v>1</v>
      </c>
      <c r="BX318" s="42">
        <f t="shared" si="388"/>
        <v>3.8777493188139535E-2</v>
      </c>
      <c r="BY318" s="42">
        <f t="shared" si="385"/>
        <v>1.1633247956441861</v>
      </c>
      <c r="BZ318" s="42">
        <f t="shared" si="382"/>
        <v>1638.400000000003</v>
      </c>
      <c r="CA318" s="42">
        <f t="shared" si="411"/>
        <v>16.200625000000031</v>
      </c>
      <c r="CB318" s="46">
        <f t="shared" si="386"/>
        <v>1408.3770982400029</v>
      </c>
    </row>
    <row r="319" spans="1:80">
      <c r="A319" s="52">
        <v>13.265000000000001</v>
      </c>
      <c r="B319" s="39">
        <f t="shared" si="341"/>
        <v>2.5649999999999999</v>
      </c>
      <c r="C319" s="39">
        <f t="shared" si="331"/>
        <v>2.5649999999999999</v>
      </c>
      <c r="D319" s="39">
        <f t="shared" si="332"/>
        <v>87.273419625000002</v>
      </c>
      <c r="E319" s="40">
        <f t="shared" si="333"/>
        <v>6.9900088976749158E+18</v>
      </c>
      <c r="F319" s="41">
        <f t="shared" si="342"/>
        <v>62.60000000000003</v>
      </c>
      <c r="G319" s="41">
        <v>313</v>
      </c>
      <c r="P319" s="41">
        <v>299</v>
      </c>
      <c r="Q319" s="41">
        <v>1</v>
      </c>
      <c r="S319" s="42">
        <f t="shared" si="370"/>
        <v>26678515433999.719</v>
      </c>
      <c r="T319" s="42">
        <f t="shared" si="366"/>
        <v>7976876114765916</v>
      </c>
      <c r="U319" s="42">
        <f t="shared" si="361"/>
        <v>2.5744301334219764E+19</v>
      </c>
      <c r="W319" s="42">
        <f t="shared" si="345"/>
        <v>36.979945746392744</v>
      </c>
      <c r="X319" s="46">
        <f t="shared" si="367"/>
        <v>3227.3663228346677</v>
      </c>
      <c r="Y319" s="41">
        <v>277</v>
      </c>
      <c r="Z319" s="41">
        <v>1</v>
      </c>
      <c r="AB319" s="42">
        <f t="shared" si="407"/>
        <v>1030357174560.3806</v>
      </c>
      <c r="AC319" s="42">
        <f t="shared" si="404"/>
        <v>285408937353225.44</v>
      </c>
      <c r="AD319" s="42">
        <f t="shared" si="401"/>
        <v>1.219408250797268E+18</v>
      </c>
      <c r="AE319" s="42">
        <f t="shared" si="362"/>
        <v>48.955283221776654</v>
      </c>
      <c r="AF319" s="46">
        <f t="shared" si="405"/>
        <v>4272.4949754748359</v>
      </c>
      <c r="AG319" s="41">
        <v>249</v>
      </c>
      <c r="AH319" s="41">
        <v>1</v>
      </c>
      <c r="AJ319" s="42">
        <f t="shared" si="422"/>
        <v>63204007014.194145</v>
      </c>
      <c r="AK319" s="42">
        <f t="shared" si="420"/>
        <v>15737797746534.342</v>
      </c>
      <c r="AL319" s="42">
        <f t="shared" si="339"/>
        <v>2.5140919271698912E+16</v>
      </c>
      <c r="AM319" s="42">
        <f t="shared" si="403"/>
        <v>18.304387477671618</v>
      </c>
      <c r="AN319" s="46">
        <f t="shared" si="421"/>
        <v>1597.4864893174304</v>
      </c>
      <c r="AO319" s="41">
        <v>219</v>
      </c>
      <c r="AP319" s="41">
        <v>1</v>
      </c>
      <c r="AR319" s="42">
        <f t="shared" si="397"/>
        <v>532470071.88408053</v>
      </c>
      <c r="AS319" s="42">
        <f t="shared" si="394"/>
        <v>116610945742.61363</v>
      </c>
      <c r="AT319" s="42">
        <f t="shared" si="391"/>
        <v>392826863620294.5</v>
      </c>
      <c r="AU319" s="42">
        <f t="shared" si="340"/>
        <v>38.599339099782526</v>
      </c>
      <c r="AV319" s="46">
        <f t="shared" si="395"/>
        <v>3368.6963185029904</v>
      </c>
      <c r="AW319" s="41">
        <v>172</v>
      </c>
      <c r="AX319" s="41">
        <v>1</v>
      </c>
      <c r="AZ319" s="42">
        <f t="shared" si="369"/>
        <v>1949189.8277980373</v>
      </c>
      <c r="BA319" s="42">
        <f t="shared" si="364"/>
        <v>335260650.38126242</v>
      </c>
      <c r="BB319" s="42">
        <f t="shared" si="359"/>
        <v>581459164999.60889</v>
      </c>
      <c r="BC319" s="42">
        <f t="shared" si="392"/>
        <v>19.872597842138873</v>
      </c>
      <c r="BD319" s="46">
        <f t="shared" si="365"/>
        <v>1734.3495705158555</v>
      </c>
      <c r="BE319" s="41">
        <v>127</v>
      </c>
      <c r="BF319" s="41">
        <v>1</v>
      </c>
      <c r="BH319" s="42">
        <f t="shared" si="327"/>
        <v>10696.481960873683</v>
      </c>
      <c r="BI319" s="42">
        <f t="shared" si="324"/>
        <v>1358453.2090309579</v>
      </c>
      <c r="BJ319" s="42">
        <f t="shared" si="321"/>
        <v>1135662431.6398575</v>
      </c>
      <c r="BK319" s="42">
        <f t="shared" si="360"/>
        <v>9.5790531296985613</v>
      </c>
      <c r="BL319" s="46">
        <f t="shared" si="325"/>
        <v>835.99672339835217</v>
      </c>
      <c r="BM319" s="41">
        <v>82</v>
      </c>
      <c r="BN319" s="41">
        <v>1</v>
      </c>
      <c r="BP319" s="42">
        <f t="shared" si="416"/>
        <v>34.810111339966966</v>
      </c>
      <c r="BQ319" s="42">
        <f t="shared" si="413"/>
        <v>2854.4291298772914</v>
      </c>
      <c r="BR319" s="42">
        <f t="shared" si="410"/>
        <v>2218090.6867965902</v>
      </c>
      <c r="BS319" s="42">
        <f t="shared" si="322"/>
        <v>8.9038542106926464</v>
      </c>
      <c r="BT319" s="46">
        <f t="shared" si="414"/>
        <v>777.06980480960249</v>
      </c>
      <c r="BU319" s="41">
        <v>31</v>
      </c>
      <c r="BV319" s="41">
        <v>1</v>
      </c>
      <c r="BX319" s="42">
        <f t="shared" si="388"/>
        <v>3.8777493188139535E-2</v>
      </c>
      <c r="BY319" s="42">
        <f t="shared" si="385"/>
        <v>1.2021022888323256</v>
      </c>
      <c r="BZ319" s="42">
        <f t="shared" si="382"/>
        <v>1885.7032195631364</v>
      </c>
      <c r="CA319" s="42">
        <f t="shared" si="411"/>
        <v>17.974214712622196</v>
      </c>
      <c r="CB319" s="46">
        <f t="shared" si="386"/>
        <v>1568.6711830445256</v>
      </c>
    </row>
    <row r="320" spans="1:80">
      <c r="A320" s="52">
        <v>13.265000000000001</v>
      </c>
      <c r="B320" s="39">
        <f t="shared" si="341"/>
        <v>2.5700000000000003</v>
      </c>
      <c r="C320" s="39">
        <f t="shared" si="331"/>
        <v>2.5700000000000003</v>
      </c>
      <c r="D320" s="39">
        <f t="shared" si="332"/>
        <v>87.613998500000022</v>
      </c>
      <c r="E320" s="40">
        <f t="shared" si="333"/>
        <v>8.0294117221738127E+18</v>
      </c>
      <c r="F320" s="41">
        <f t="shared" si="342"/>
        <v>62.800000000000033</v>
      </c>
      <c r="G320" s="41">
        <v>314</v>
      </c>
      <c r="P320" s="49">
        <v>300</v>
      </c>
      <c r="Q320" s="41">
        <v>14</v>
      </c>
      <c r="S320" s="42">
        <f t="shared" si="370"/>
        <v>373499216075996.06</v>
      </c>
      <c r="T320" s="42">
        <f t="shared" si="366"/>
        <v>1.1204976482279882E+17</v>
      </c>
      <c r="U320" s="42">
        <f t="shared" si="361"/>
        <v>2.963008266839656E+19</v>
      </c>
      <c r="W320" s="42">
        <f t="shared" si="345"/>
        <v>3.0182027664703166</v>
      </c>
      <c r="X320" s="46">
        <f t="shared" si="367"/>
        <v>264.43681265422623</v>
      </c>
      <c r="Y320" s="41">
        <v>278</v>
      </c>
      <c r="Z320" s="41">
        <v>1</v>
      </c>
      <c r="AB320" s="42">
        <f t="shared" si="407"/>
        <v>1030357174560.3806</v>
      </c>
      <c r="AC320" s="42">
        <f t="shared" si="404"/>
        <v>286439294527785.81</v>
      </c>
      <c r="AD320" s="42">
        <f t="shared" si="401"/>
        <v>1.4034627239862879E+18</v>
      </c>
      <c r="AE320" s="42">
        <f t="shared" si="362"/>
        <v>55.923556878845552</v>
      </c>
      <c r="AF320" s="46">
        <f t="shared" si="405"/>
        <v>4899.6864284978401</v>
      </c>
      <c r="AG320" s="49">
        <v>250</v>
      </c>
      <c r="AH320" s="41">
        <v>1</v>
      </c>
      <c r="AJ320" s="42">
        <f t="shared" si="422"/>
        <v>63204007014.194145</v>
      </c>
      <c r="AK320" s="42">
        <f t="shared" si="420"/>
        <v>15801001753548.537</v>
      </c>
      <c r="AL320" s="42">
        <f t="shared" si="339"/>
        <v>2.8935627605855916E+16</v>
      </c>
      <c r="AM320" s="42">
        <f t="shared" si="403"/>
        <v>20.901371491476972</v>
      </c>
      <c r="AN320" s="46">
        <f t="shared" si="421"/>
        <v>1831.2527305022068</v>
      </c>
      <c r="AO320" s="49">
        <v>220</v>
      </c>
      <c r="AP320" s="41">
        <v>10</v>
      </c>
      <c r="AR320" s="42">
        <f t="shared" si="397"/>
        <v>5324700718.8408051</v>
      </c>
      <c r="AS320" s="42">
        <f t="shared" si="394"/>
        <v>1171434158144.9771</v>
      </c>
      <c r="AT320" s="42">
        <f t="shared" si="391"/>
        <v>452119181341497.81</v>
      </c>
      <c r="AU320" s="42">
        <f t="shared" si="340"/>
        <v>4.405158589314456</v>
      </c>
      <c r="AV320" s="46">
        <f t="shared" si="395"/>
        <v>385.95355803645896</v>
      </c>
      <c r="AW320" s="41">
        <v>173</v>
      </c>
      <c r="AX320" s="41">
        <v>1</v>
      </c>
      <c r="AZ320" s="42">
        <f t="shared" si="369"/>
        <v>1949189.8277980373</v>
      </c>
      <c r="BA320" s="42">
        <f t="shared" si="364"/>
        <v>337209840.20906043</v>
      </c>
      <c r="BB320" s="42">
        <f t="shared" si="359"/>
        <v>669223176949.63379</v>
      </c>
      <c r="BC320" s="42">
        <f t="shared" si="392"/>
        <v>22.651513889647656</v>
      </c>
      <c r="BD320" s="46">
        <f t="shared" si="365"/>
        <v>1984.5897039503195</v>
      </c>
      <c r="BE320" s="41">
        <v>128</v>
      </c>
      <c r="BF320" s="41">
        <v>1</v>
      </c>
      <c r="BH320" s="42">
        <f t="shared" si="327"/>
        <v>10696.481960873683</v>
      </c>
      <c r="BI320" s="42">
        <f t="shared" si="324"/>
        <v>1369149.6909918315</v>
      </c>
      <c r="BJ320" s="42">
        <f t="shared" si="321"/>
        <v>1307076517.4797497</v>
      </c>
      <c r="BK320" s="42">
        <f t="shared" si="360"/>
        <v>10.896237947499021</v>
      </c>
      <c r="BL320" s="46">
        <f t="shared" si="325"/>
        <v>954.66297518782255</v>
      </c>
      <c r="BM320" s="41">
        <v>83</v>
      </c>
      <c r="BN320" s="41">
        <v>1</v>
      </c>
      <c r="BP320" s="42">
        <f t="shared" si="416"/>
        <v>34.810111339966966</v>
      </c>
      <c r="BQ320" s="42">
        <f t="shared" si="413"/>
        <v>2889.239241217258</v>
      </c>
      <c r="BR320" s="42">
        <f t="shared" si="410"/>
        <v>2552883.8232026282</v>
      </c>
      <c r="BS320" s="42">
        <f t="shared" si="322"/>
        <v>10.084956879315593</v>
      </c>
      <c r="BT320" s="46">
        <f t="shared" si="414"/>
        <v>883.58339689692127</v>
      </c>
      <c r="BU320" s="41">
        <v>32</v>
      </c>
      <c r="BV320" s="41">
        <v>1</v>
      </c>
      <c r="BX320" s="42">
        <f t="shared" si="388"/>
        <v>3.8777493188139535E-2</v>
      </c>
      <c r="BY320" s="42">
        <f t="shared" si="385"/>
        <v>1.2408797820204651</v>
      </c>
      <c r="BZ320" s="42">
        <f t="shared" si="382"/>
        <v>2170.326611639261</v>
      </c>
      <c r="CA320" s="42">
        <f t="shared" si="411"/>
        <v>19.962819779267079</v>
      </c>
      <c r="CB320" s="46">
        <f t="shared" si="386"/>
        <v>1749.0224621964767</v>
      </c>
    </row>
    <row r="321" spans="1:80">
      <c r="A321" s="52">
        <v>13.265000000000001</v>
      </c>
      <c r="B321" s="39">
        <f t="shared" si="341"/>
        <v>2.5750000000000002</v>
      </c>
      <c r="C321" s="39">
        <f t="shared" si="331"/>
        <v>2.5750000000000002</v>
      </c>
      <c r="D321" s="39">
        <f t="shared" si="332"/>
        <v>87.955240625000016</v>
      </c>
      <c r="E321" s="40">
        <f t="shared" si="333"/>
        <v>9.2233720368549683E+18</v>
      </c>
      <c r="F321" s="41">
        <f t="shared" si="342"/>
        <v>63.000000000000028</v>
      </c>
      <c r="G321" s="41">
        <v>315</v>
      </c>
      <c r="P321" s="41">
        <v>301</v>
      </c>
      <c r="S321" s="42"/>
      <c r="X321" s="46"/>
      <c r="Y321" s="41">
        <v>279</v>
      </c>
      <c r="Z321" s="41">
        <v>1</v>
      </c>
      <c r="AB321" s="42">
        <f t="shared" si="407"/>
        <v>1030357174560.3806</v>
      </c>
      <c r="AC321" s="42">
        <f t="shared" si="404"/>
        <v>287469651702346.19</v>
      </c>
      <c r="AD321" s="42">
        <f t="shared" si="401"/>
        <v>1.6152918112966812E+18</v>
      </c>
      <c r="AE321" s="42">
        <f t="shared" si="362"/>
        <v>63.884759996792944</v>
      </c>
      <c r="AF321" s="46">
        <f t="shared" si="405"/>
        <v>5618.9994377882986</v>
      </c>
      <c r="AG321" s="41">
        <v>251</v>
      </c>
      <c r="AH321" s="41">
        <v>1</v>
      </c>
      <c r="AJ321" s="42">
        <f t="shared" si="422"/>
        <v>63204007014.194145</v>
      </c>
      <c r="AK321" s="42">
        <f t="shared" si="420"/>
        <v>15864205760562.73</v>
      </c>
      <c r="AL321" s="42">
        <f t="shared" si="339"/>
        <v>3.3302973800197564E+16</v>
      </c>
      <c r="AM321" s="42">
        <f t="shared" si="403"/>
        <v>23.867281784344076</v>
      </c>
      <c r="AN321" s="46">
        <f t="shared" si="421"/>
        <v>2099.2525124066628</v>
      </c>
      <c r="AO321" s="41">
        <v>221</v>
      </c>
      <c r="AP321" s="41">
        <v>1</v>
      </c>
      <c r="AR321" s="42">
        <f t="shared" si="397"/>
        <v>5324700718.8408051</v>
      </c>
      <c r="AS321" s="42">
        <f t="shared" si="394"/>
        <v>1176758858863.8179</v>
      </c>
      <c r="AT321" s="42">
        <f t="shared" si="391"/>
        <v>520358965628085.94</v>
      </c>
      <c r="AU321" s="42">
        <f t="shared" si="340"/>
        <v>5.0275204314393251</v>
      </c>
      <c r="AV321" s="46">
        <f t="shared" si="395"/>
        <v>442.19676929434974</v>
      </c>
      <c r="AW321" s="41">
        <v>174</v>
      </c>
      <c r="AX321" s="41">
        <v>1</v>
      </c>
      <c r="AZ321" s="42">
        <f t="shared" si="369"/>
        <v>1949189.8277980373</v>
      </c>
      <c r="BA321" s="42">
        <f t="shared" si="364"/>
        <v>339159030.0368585</v>
      </c>
      <c r="BB321" s="42">
        <f t="shared" si="359"/>
        <v>770231156967.48254</v>
      </c>
      <c r="BC321" s="42">
        <f t="shared" si="392"/>
        <v>25.819984478535488</v>
      </c>
      <c r="BD321" s="46">
        <f t="shared" si="365"/>
        <v>2271.0029477433545</v>
      </c>
      <c r="BE321" s="41">
        <v>129</v>
      </c>
      <c r="BF321" s="41">
        <v>1</v>
      </c>
      <c r="BH321" s="42">
        <f t="shared" si="327"/>
        <v>10696.481960873683</v>
      </c>
      <c r="BI321" s="42">
        <f t="shared" si="324"/>
        <v>1379846.1729527051</v>
      </c>
      <c r="BJ321" s="42">
        <f t="shared" ref="BJ321:BJ384" si="423">(10+$G321/20)*POWER($F$1,BE321)</f>
        <v>1504357728.4521098</v>
      </c>
      <c r="BK321" s="42">
        <f t="shared" si="360"/>
        <v>12.395348083789521</v>
      </c>
      <c r="BL321" s="46">
        <f t="shared" si="325"/>
        <v>1090.2358233403402</v>
      </c>
      <c r="BM321" s="41">
        <v>84</v>
      </c>
      <c r="BN321" s="41">
        <v>1</v>
      </c>
      <c r="BP321" s="42">
        <f t="shared" si="416"/>
        <v>34.810111339966966</v>
      </c>
      <c r="BQ321" s="42">
        <f t="shared" si="413"/>
        <v>2924.0493525572251</v>
      </c>
      <c r="BR321" s="42">
        <f t="shared" si="410"/>
        <v>2938198.6883830181</v>
      </c>
      <c r="BS321" s="42">
        <f t="shared" ref="BS321:BS384" si="424">BT321/$D321</f>
        <v>11.424435261911732</v>
      </c>
      <c r="BT321" s="46">
        <f t="shared" si="414"/>
        <v>1004.8389524661815</v>
      </c>
      <c r="BU321" s="41">
        <v>33</v>
      </c>
      <c r="BV321" s="41">
        <v>1</v>
      </c>
      <c r="BX321" s="42">
        <f t="shared" si="388"/>
        <v>3.8777493188139535E-2</v>
      </c>
      <c r="BY321" s="42">
        <f t="shared" si="385"/>
        <v>1.2796572752086046</v>
      </c>
      <c r="BZ321" s="42">
        <f t="shared" si="382"/>
        <v>2497.9009016091418</v>
      </c>
      <c r="CA321" s="42">
        <f t="shared" si="411"/>
        <v>22.193194207528965</v>
      </c>
      <c r="CB321" s="46">
        <f t="shared" si="386"/>
        <v>1952.0077367605666</v>
      </c>
    </row>
    <row r="322" spans="1:80">
      <c r="A322" s="52">
        <v>13.265000000000001</v>
      </c>
      <c r="B322" s="39">
        <f t="shared" si="341"/>
        <v>2.58</v>
      </c>
      <c r="C322" s="39">
        <f t="shared" si="331"/>
        <v>2.58</v>
      </c>
      <c r="D322" s="39">
        <f t="shared" si="332"/>
        <v>88.297145999999998</v>
      </c>
      <c r="E322" s="40">
        <f t="shared" si="333"/>
        <v>1.0594872286260957E+19</v>
      </c>
      <c r="F322" s="41">
        <f t="shared" si="342"/>
        <v>63.200000000000031</v>
      </c>
      <c r="G322" s="41">
        <v>316</v>
      </c>
      <c r="Y322" s="49">
        <v>280</v>
      </c>
      <c r="Z322" s="41">
        <v>16</v>
      </c>
      <c r="AB322" s="42">
        <f t="shared" si="407"/>
        <v>16485714792966.09</v>
      </c>
      <c r="AC322" s="42">
        <f t="shared" si="404"/>
        <v>4616000142030505</v>
      </c>
      <c r="AD322" s="42">
        <f t="shared" si="401"/>
        <v>1.8590859261785754E+18</v>
      </c>
      <c r="AE322" s="42">
        <f t="shared" si="362"/>
        <v>4.5612826320910402</v>
      </c>
      <c r="AF322" s="46">
        <f t="shared" si="405"/>
        <v>402.74823851300687</v>
      </c>
      <c r="AG322" s="41">
        <v>252</v>
      </c>
      <c r="AH322" s="41">
        <v>1</v>
      </c>
      <c r="AJ322" s="42">
        <f t="shared" si="422"/>
        <v>63204007014.194145</v>
      </c>
      <c r="AK322" s="42">
        <f t="shared" si="420"/>
        <v>15927409767576.924</v>
      </c>
      <c r="AL322" s="42">
        <f t="shared" si="339"/>
        <v>3.8329352912487168E+16</v>
      </c>
      <c r="AM322" s="42">
        <f t="shared" si="403"/>
        <v>27.254590917830924</v>
      </c>
      <c r="AN322" s="46">
        <f t="shared" si="421"/>
        <v>2406.5025934419909</v>
      </c>
      <c r="AO322" s="41">
        <v>222</v>
      </c>
      <c r="AP322" s="41">
        <v>1</v>
      </c>
      <c r="AR322" s="42">
        <f t="shared" si="397"/>
        <v>5324700718.8408051</v>
      </c>
      <c r="AS322" s="42">
        <f t="shared" si="394"/>
        <v>1182083559582.6587</v>
      </c>
      <c r="AT322" s="42">
        <f t="shared" si="391"/>
        <v>598896139257610.75</v>
      </c>
      <c r="AU322" s="42">
        <f t="shared" si="340"/>
        <v>5.7379488171138728</v>
      </c>
      <c r="AV322" s="46">
        <f t="shared" si="395"/>
        <v>506.64450444523095</v>
      </c>
      <c r="AW322" s="41">
        <v>175</v>
      </c>
      <c r="AX322" s="41">
        <v>1</v>
      </c>
      <c r="AZ322" s="42">
        <f t="shared" si="369"/>
        <v>1949189.8277980373</v>
      </c>
      <c r="BA322" s="42">
        <f t="shared" si="364"/>
        <v>341108219.86465651</v>
      </c>
      <c r="BB322" s="42">
        <f t="shared" si="359"/>
        <v>886481249894.41028</v>
      </c>
      <c r="BC322" s="42">
        <f t="shared" si="392"/>
        <v>29.432740608496026</v>
      </c>
      <c r="BD322" s="46">
        <f t="shared" si="365"/>
        <v>2598.8269946885025</v>
      </c>
      <c r="BE322" s="49">
        <v>130</v>
      </c>
      <c r="BF322" s="41">
        <v>1</v>
      </c>
      <c r="BH322" s="42">
        <f t="shared" si="327"/>
        <v>10696.481960873683</v>
      </c>
      <c r="BI322" s="42">
        <f t="shared" ref="BI322:BI385" si="425">BE322*BH322</f>
        <v>1390542.6549135789</v>
      </c>
      <c r="BJ322" s="42">
        <f t="shared" si="423"/>
        <v>1731408691.2000151</v>
      </c>
      <c r="BK322" s="42">
        <f t="shared" si="360"/>
        <v>14.101607146219823</v>
      </c>
      <c r="BL322" s="46">
        <f t="shared" ref="BL322:BL385" si="426">BJ322/BI322</f>
        <v>1245.131665024415</v>
      </c>
      <c r="BM322" s="41">
        <v>85</v>
      </c>
      <c r="BN322" s="41">
        <v>1</v>
      </c>
      <c r="BP322" s="42">
        <f t="shared" si="416"/>
        <v>34.810111339966966</v>
      </c>
      <c r="BQ322" s="42">
        <f t="shared" si="413"/>
        <v>2958.8594638971922</v>
      </c>
      <c r="BR322" s="42">
        <f t="shared" si="410"/>
        <v>3381657.6000000187</v>
      </c>
      <c r="BS322" s="42">
        <f t="shared" si="424"/>
        <v>12.943705642030615</v>
      </c>
      <c r="BT322" s="46">
        <f t="shared" si="414"/>
        <v>1142.892266855401</v>
      </c>
      <c r="BU322" s="41">
        <v>34</v>
      </c>
      <c r="BV322" s="41">
        <v>1</v>
      </c>
      <c r="BX322" s="42">
        <f t="shared" si="388"/>
        <v>3.8777493188139535E-2</v>
      </c>
      <c r="BY322" s="42">
        <f t="shared" si="385"/>
        <v>1.3184347683967441</v>
      </c>
      <c r="BZ322" s="42">
        <f t="shared" si="382"/>
        <v>2874.9061802291271</v>
      </c>
      <c r="CA322" s="42">
        <f t="shared" si="411"/>
        <v>24.695530671626695</v>
      </c>
      <c r="CB322" s="46">
        <f t="shared" si="386"/>
        <v>2180.5448772601003</v>
      </c>
    </row>
    <row r="323" spans="1:80">
      <c r="A323" s="52">
        <v>13.265000000000001</v>
      </c>
      <c r="B323" s="39">
        <f t="shared" si="341"/>
        <v>2.585</v>
      </c>
      <c r="C323" s="39">
        <f t="shared" si="331"/>
        <v>2.585</v>
      </c>
      <c r="D323" s="39">
        <f t="shared" si="332"/>
        <v>88.639714624999996</v>
      </c>
      <c r="E323" s="40">
        <f t="shared" si="333"/>
        <v>1.2170312366631635E+19</v>
      </c>
      <c r="F323" s="41">
        <f t="shared" si="342"/>
        <v>63.400000000000034</v>
      </c>
      <c r="G323" s="41">
        <v>317</v>
      </c>
      <c r="Y323" s="41">
        <v>281</v>
      </c>
      <c r="Z323" s="41">
        <v>1</v>
      </c>
      <c r="AB323" s="42">
        <f t="shared" si="407"/>
        <v>16485714792966.09</v>
      </c>
      <c r="AC323" s="42">
        <f t="shared" si="404"/>
        <v>4632485856823471</v>
      </c>
      <c r="AD323" s="42">
        <f t="shared" si="401"/>
        <v>2.1396675671862899E+18</v>
      </c>
      <c r="AE323" s="42">
        <f t="shared" si="362"/>
        <v>5.2107933771892885</v>
      </c>
      <c r="AF323" s="46">
        <f t="shared" si="405"/>
        <v>461.88323792389849</v>
      </c>
      <c r="AG323" s="41">
        <v>253</v>
      </c>
      <c r="AH323" s="41">
        <v>1</v>
      </c>
      <c r="AJ323" s="42">
        <f t="shared" si="422"/>
        <v>63204007014.194145</v>
      </c>
      <c r="AK323" s="42">
        <f t="shared" si="420"/>
        <v>15990613774591.119</v>
      </c>
      <c r="AL323" s="42">
        <f t="shared" si="339"/>
        <v>4.411419189572652E+16</v>
      </c>
      <c r="AM323" s="42">
        <f t="shared" si="403"/>
        <v>31.12324310720825</v>
      </c>
      <c r="AN323" s="46">
        <f t="shared" si="421"/>
        <v>2758.7553872274375</v>
      </c>
      <c r="AO323" s="41">
        <v>223</v>
      </c>
      <c r="AP323" s="41">
        <v>1</v>
      </c>
      <c r="AR323" s="42">
        <f t="shared" si="397"/>
        <v>5324700718.8408051</v>
      </c>
      <c r="AS323" s="42">
        <f t="shared" si="394"/>
        <v>1187408260301.4995</v>
      </c>
      <c r="AT323" s="42">
        <f t="shared" si="391"/>
        <v>689284248370725.62</v>
      </c>
      <c r="AU323" s="42">
        <f t="shared" si="340"/>
        <v>6.5489238276724802</v>
      </c>
      <c r="AV323" s="46">
        <f t="shared" si="395"/>
        <v>580.49473918575131</v>
      </c>
      <c r="AW323" s="41">
        <v>176</v>
      </c>
      <c r="AX323" s="41">
        <v>1</v>
      </c>
      <c r="AZ323" s="42">
        <f t="shared" si="369"/>
        <v>1949189.8277980373</v>
      </c>
      <c r="BA323" s="42">
        <f t="shared" si="364"/>
        <v>343057409.69245458</v>
      </c>
      <c r="BB323" s="42">
        <f t="shared" si="359"/>
        <v>1020273002236.4973</v>
      </c>
      <c r="BC323" s="42">
        <f t="shared" si="392"/>
        <v>33.552218513924899</v>
      </c>
      <c r="BD323" s="46">
        <f t="shared" si="365"/>
        <v>2974.0590741099445</v>
      </c>
      <c r="BE323" s="41">
        <v>131</v>
      </c>
      <c r="BF323" s="41">
        <v>1</v>
      </c>
      <c r="BH323" s="42">
        <f t="shared" ref="BH323:BH386" si="427">BH322*BF323</f>
        <v>10696.481960873683</v>
      </c>
      <c r="BI323" s="42">
        <f t="shared" si="425"/>
        <v>1401239.1368744525</v>
      </c>
      <c r="BJ323" s="42">
        <f t="shared" si="423"/>
        <v>1992720707.4931529</v>
      </c>
      <c r="BK323" s="42">
        <f t="shared" si="360"/>
        <v>16.043747779421839</v>
      </c>
      <c r="BL323" s="46">
        <f t="shared" si="426"/>
        <v>1422.1132246834293</v>
      </c>
      <c r="BM323" s="41">
        <v>86</v>
      </c>
      <c r="BN323" s="41">
        <v>1</v>
      </c>
      <c r="BP323" s="42">
        <f t="shared" si="416"/>
        <v>34.810111339966966</v>
      </c>
      <c r="BQ323" s="42">
        <f t="shared" si="413"/>
        <v>2993.6695752371588</v>
      </c>
      <c r="BR323" s="42">
        <f t="shared" si="410"/>
        <v>3892032.6318225525</v>
      </c>
      <c r="BS323" s="42">
        <f t="shared" si="424"/>
        <v>14.66710023804424</v>
      </c>
      <c r="BT323" s="46">
        <f t="shared" si="414"/>
        <v>1300.0875794765109</v>
      </c>
      <c r="BU323" s="41">
        <v>35</v>
      </c>
      <c r="BV323" s="41">
        <v>1</v>
      </c>
      <c r="BX323" s="42">
        <f t="shared" si="388"/>
        <v>3.8777493188139535E-2</v>
      </c>
      <c r="BY323" s="42">
        <f t="shared" si="385"/>
        <v>1.3572122615848836</v>
      </c>
      <c r="BZ323" s="42">
        <f t="shared" si="382"/>
        <v>3308.8000000000084</v>
      </c>
      <c r="CA323" s="42">
        <f t="shared" si="411"/>
        <v>27.503907156673193</v>
      </c>
      <c r="CB323" s="46">
        <f t="shared" si="386"/>
        <v>2437.9384814400069</v>
      </c>
    </row>
    <row r="324" spans="1:80">
      <c r="A324" s="52">
        <v>13.265000000000001</v>
      </c>
      <c r="B324" s="39">
        <f t="shared" si="341"/>
        <v>2.59</v>
      </c>
      <c r="C324" s="39">
        <f t="shared" si="331"/>
        <v>2.59</v>
      </c>
      <c r="D324" s="39">
        <f t="shared" si="332"/>
        <v>88.982946499999997</v>
      </c>
      <c r="E324" s="40">
        <f t="shared" si="333"/>
        <v>1.3980017795349832E+19</v>
      </c>
      <c r="F324" s="41">
        <f t="shared" si="342"/>
        <v>63.600000000000037</v>
      </c>
      <c r="G324" s="41">
        <v>318</v>
      </c>
      <c r="Y324" s="41">
        <v>282</v>
      </c>
      <c r="Z324" s="41">
        <v>1</v>
      </c>
      <c r="AB324" s="42">
        <f t="shared" si="407"/>
        <v>16485714792966.09</v>
      </c>
      <c r="AC324" s="42">
        <f t="shared" si="404"/>
        <v>4648971571616437</v>
      </c>
      <c r="AD324" s="42">
        <f t="shared" si="401"/>
        <v>2.462586642935614E+18</v>
      </c>
      <c r="AE324" s="42">
        <f t="shared" si="362"/>
        <v>5.9528898493743734</v>
      </c>
      <c r="AF324" s="46">
        <f t="shared" si="405"/>
        <v>529.7056789872729</v>
      </c>
      <c r="AG324" s="41">
        <v>254</v>
      </c>
      <c r="AH324" s="41">
        <v>1</v>
      </c>
      <c r="AJ324" s="42">
        <f t="shared" si="422"/>
        <v>63204007014.194145</v>
      </c>
      <c r="AK324" s="42">
        <f t="shared" si="420"/>
        <v>16053817781605.312</v>
      </c>
      <c r="AL324" s="42">
        <f t="shared" si="339"/>
        <v>5.077191494245628E+16</v>
      </c>
      <c r="AM324" s="42">
        <f t="shared" si="403"/>
        <v>35.541719259954085</v>
      </c>
      <c r="AN324" s="46">
        <f t="shared" si="421"/>
        <v>3162.6069034265138</v>
      </c>
      <c r="AO324" s="41">
        <v>224</v>
      </c>
      <c r="AP324" s="41">
        <v>1</v>
      </c>
      <c r="AR324" s="42">
        <f t="shared" si="397"/>
        <v>5324700718.8408051</v>
      </c>
      <c r="AS324" s="42">
        <f t="shared" si="394"/>
        <v>1192732961020.3403</v>
      </c>
      <c r="AT324" s="42">
        <f t="shared" si="391"/>
        <v>793311170975877.87</v>
      </c>
      <c r="AU324" s="42">
        <f t="shared" si="340"/>
        <v>7.4746965489576507</v>
      </c>
      <c r="AV324" s="46">
        <f t="shared" si="395"/>
        <v>665.12052311963328</v>
      </c>
      <c r="AW324" s="41">
        <v>177</v>
      </c>
      <c r="AX324" s="41">
        <v>1</v>
      </c>
      <c r="AZ324" s="42">
        <f t="shared" si="369"/>
        <v>1949189.8277980373</v>
      </c>
      <c r="BA324" s="42">
        <f t="shared" si="364"/>
        <v>345006599.52025259</v>
      </c>
      <c r="BB324" s="42">
        <f t="shared" si="359"/>
        <v>1174252816646.384</v>
      </c>
      <c r="BC324" s="42">
        <f t="shared" si="392"/>
        <v>38.249646471630705</v>
      </c>
      <c r="BD324" s="46">
        <f t="shared" si="365"/>
        <v>3403.5662456290288</v>
      </c>
      <c r="BE324" s="41">
        <v>132</v>
      </c>
      <c r="BF324" s="41">
        <v>1</v>
      </c>
      <c r="BH324" s="42">
        <f t="shared" si="427"/>
        <v>10696.481960873683</v>
      </c>
      <c r="BI324" s="42">
        <f t="shared" si="425"/>
        <v>1411935.6188353263</v>
      </c>
      <c r="BJ324" s="42">
        <f t="shared" si="423"/>
        <v>2293462532.5124617</v>
      </c>
      <c r="BK324" s="42">
        <f t="shared" si="360"/>
        <v>18.254501300251295</v>
      </c>
      <c r="BL324" s="46">
        <f t="shared" si="426"/>
        <v>1624.3393125844414</v>
      </c>
      <c r="BM324" s="41">
        <v>87</v>
      </c>
      <c r="BN324" s="41">
        <v>1</v>
      </c>
      <c r="BP324" s="42">
        <f t="shared" si="416"/>
        <v>34.810111339966966</v>
      </c>
      <c r="BQ324" s="42">
        <f t="shared" si="413"/>
        <v>3028.4796865771259</v>
      </c>
      <c r="BR324" s="42">
        <f t="shared" si="410"/>
        <v>4479419.0088133877</v>
      </c>
      <c r="BS324" s="42">
        <f t="shared" si="424"/>
        <v>16.622266508099099</v>
      </c>
      <c r="BT324" s="46">
        <f t="shared" si="414"/>
        <v>1479.0982513989238</v>
      </c>
      <c r="BU324" s="41">
        <v>36</v>
      </c>
      <c r="BV324" s="41">
        <v>1</v>
      </c>
      <c r="BX324" s="42">
        <f t="shared" si="388"/>
        <v>3.8777493188139535E-2</v>
      </c>
      <c r="BY324" s="42">
        <f t="shared" si="385"/>
        <v>1.3959897547730233</v>
      </c>
      <c r="BZ324" s="42">
        <f t="shared" si="382"/>
        <v>3808.1647864861793</v>
      </c>
      <c r="CA324" s="42">
        <f t="shared" si="411"/>
        <v>30.65679285444347</v>
      </c>
      <c r="CB324" s="46">
        <f t="shared" si="386"/>
        <v>2727.9317584285254</v>
      </c>
    </row>
    <row r="325" spans="1:80">
      <c r="A325" s="52">
        <v>13.265000000000001</v>
      </c>
      <c r="B325" s="39">
        <f t="shared" si="341"/>
        <v>2.5949999999999998</v>
      </c>
      <c r="C325" s="39">
        <f t="shared" si="331"/>
        <v>2.5949999999999998</v>
      </c>
      <c r="D325" s="39">
        <f t="shared" si="332"/>
        <v>89.326841624999986</v>
      </c>
      <c r="E325" s="40">
        <f t="shared" si="333"/>
        <v>1.6058823444347632E+19</v>
      </c>
      <c r="F325" s="41">
        <f t="shared" si="342"/>
        <v>63.800000000000026</v>
      </c>
      <c r="G325" s="41">
        <v>319</v>
      </c>
      <c r="Y325" s="41">
        <v>283</v>
      </c>
      <c r="Z325" s="41">
        <v>1</v>
      </c>
      <c r="AB325" s="42">
        <f t="shared" si="407"/>
        <v>16485714792966.09</v>
      </c>
      <c r="AC325" s="42">
        <f t="shared" si="404"/>
        <v>4665457286409403</v>
      </c>
      <c r="AD325" s="42">
        <f t="shared" si="401"/>
        <v>2.8342301702291195E+18</v>
      </c>
      <c r="AE325" s="42">
        <f t="shared" si="362"/>
        <v>6.800783044258127</v>
      </c>
      <c r="AF325" s="46">
        <f t="shared" si="405"/>
        <v>607.49246992043095</v>
      </c>
      <c r="AG325" s="41">
        <v>255</v>
      </c>
      <c r="AH325" s="41">
        <v>1</v>
      </c>
      <c r="AJ325" s="42">
        <f t="shared" si="422"/>
        <v>63204007014.194145</v>
      </c>
      <c r="AK325" s="42">
        <f t="shared" si="420"/>
        <v>16117021788619.508</v>
      </c>
      <c r="AL325" s="42">
        <f t="shared" si="339"/>
        <v>5.8434205165133184E+16</v>
      </c>
      <c r="AM325" s="42">
        <f t="shared" si="403"/>
        <v>40.588253982466938</v>
      </c>
      <c r="AN325" s="46">
        <f t="shared" si="421"/>
        <v>3625.6205353270993</v>
      </c>
      <c r="AO325" s="41">
        <v>225</v>
      </c>
      <c r="AP325" s="41">
        <v>1</v>
      </c>
      <c r="AR325" s="42">
        <f t="shared" si="397"/>
        <v>5324700718.8408051</v>
      </c>
      <c r="AS325" s="42">
        <f t="shared" si="394"/>
        <v>1198057661739.1812</v>
      </c>
      <c r="AT325" s="42">
        <f t="shared" si="391"/>
        <v>913034455705204.37</v>
      </c>
      <c r="AU325" s="42">
        <f t="shared" si="340"/>
        <v>8.531540711276886</v>
      </c>
      <c r="AV325" s="46">
        <f t="shared" si="395"/>
        <v>762.09558593347015</v>
      </c>
      <c r="AW325" s="41">
        <v>178</v>
      </c>
      <c r="AX325" s="41">
        <v>1</v>
      </c>
      <c r="AZ325" s="42">
        <f t="shared" si="369"/>
        <v>1949189.8277980373</v>
      </c>
      <c r="BA325" s="42">
        <f t="shared" si="364"/>
        <v>346955789.34805065</v>
      </c>
      <c r="BB325" s="42">
        <f t="shared" si="359"/>
        <v>1351466260065.6033</v>
      </c>
      <c r="BC325" s="42">
        <f t="shared" si="392"/>
        <v>43.606285165838592</v>
      </c>
      <c r="BD325" s="46">
        <f t="shared" si="365"/>
        <v>3895.2117288634499</v>
      </c>
      <c r="BE325" s="41">
        <v>133</v>
      </c>
      <c r="BF325" s="41">
        <v>1</v>
      </c>
      <c r="BH325" s="42">
        <f t="shared" si="427"/>
        <v>10696.481960873683</v>
      </c>
      <c r="BI325" s="42">
        <f t="shared" si="425"/>
        <v>1422632.1007961999</v>
      </c>
      <c r="BJ325" s="42">
        <f t="shared" si="423"/>
        <v>2639582539.1906233</v>
      </c>
      <c r="BK325" s="42">
        <f t="shared" si="360"/>
        <v>20.771155838783546</v>
      </c>
      <c r="BL325" s="46">
        <f t="shared" si="426"/>
        <v>1855.4217479792117</v>
      </c>
      <c r="BM325" s="41">
        <v>88</v>
      </c>
      <c r="BN325" s="41">
        <v>1</v>
      </c>
      <c r="BP325" s="42">
        <f t="shared" si="416"/>
        <v>34.810111339966966</v>
      </c>
      <c r="BQ325" s="42">
        <f t="shared" si="413"/>
        <v>3063.289797917093</v>
      </c>
      <c r="BR325" s="42">
        <f t="shared" si="410"/>
        <v>5155434.6468566703</v>
      </c>
      <c r="BS325" s="42">
        <f t="shared" si="424"/>
        <v>18.840621404158437</v>
      </c>
      <c r="BT325" s="46">
        <f t="shared" si="414"/>
        <v>1682.9732042858454</v>
      </c>
      <c r="BU325" s="41">
        <v>37</v>
      </c>
      <c r="BV325" s="41">
        <v>1</v>
      </c>
      <c r="BX325" s="42">
        <f t="shared" si="388"/>
        <v>3.8777493188139535E-2</v>
      </c>
      <c r="BY325" s="42">
        <f t="shared" si="385"/>
        <v>1.4347672479611628</v>
      </c>
      <c r="BZ325" s="42">
        <f t="shared" si="382"/>
        <v>4382.8774764232558</v>
      </c>
      <c r="CA325" s="42">
        <f t="shared" si="411"/>
        <v>34.197621176835405</v>
      </c>
      <c r="CB325" s="46">
        <f t="shared" si="386"/>
        <v>3054.7654908149216</v>
      </c>
    </row>
    <row r="326" spans="1:80">
      <c r="A326" s="52">
        <v>13.265000000000001</v>
      </c>
      <c r="B326" s="39">
        <f t="shared" si="341"/>
        <v>2.6</v>
      </c>
      <c r="C326" s="39">
        <f t="shared" si="331"/>
        <v>2.6</v>
      </c>
      <c r="D326" s="39">
        <f t="shared" si="332"/>
        <v>89.67140000000002</v>
      </c>
      <c r="E326" s="40">
        <f t="shared" si="333"/>
        <v>1.8446744073709945E+19</v>
      </c>
      <c r="F326" s="41">
        <f t="shared" si="342"/>
        <v>64.000000000000028</v>
      </c>
      <c r="G326" s="41">
        <v>320</v>
      </c>
      <c r="Y326" s="41">
        <v>284</v>
      </c>
      <c r="Z326" s="41">
        <v>1</v>
      </c>
      <c r="AB326" s="42">
        <f t="shared" si="407"/>
        <v>16485714792966.09</v>
      </c>
      <c r="AC326" s="42">
        <f t="shared" si="404"/>
        <v>4681943001202370</v>
      </c>
      <c r="AD326" s="42">
        <f t="shared" si="401"/>
        <v>3.2619485121331052E+18</v>
      </c>
      <c r="AE326" s="42">
        <f t="shared" si="362"/>
        <v>7.7695708120083937</v>
      </c>
      <c r="AF326" s="46">
        <f t="shared" si="405"/>
        <v>696.70829211192961</v>
      </c>
      <c r="AG326" s="41">
        <v>256</v>
      </c>
      <c r="AH326" s="41">
        <v>1</v>
      </c>
      <c r="AJ326" s="42">
        <f t="shared" si="422"/>
        <v>63204007014.194145</v>
      </c>
      <c r="AK326" s="42">
        <f t="shared" si="420"/>
        <v>16180225795633.701</v>
      </c>
      <c r="AL326" s="42">
        <f t="shared" si="339"/>
        <v>6.725260728583588E+16</v>
      </c>
      <c r="AM326" s="42">
        <f t="shared" si="403"/>
        <v>46.352226259814273</v>
      </c>
      <c r="AN326" s="46">
        <f t="shared" si="421"/>
        <v>4156.4690218343103</v>
      </c>
      <c r="AO326" s="41">
        <v>226</v>
      </c>
      <c r="AP326" s="41">
        <v>1</v>
      </c>
      <c r="AR326" s="42">
        <f t="shared" si="397"/>
        <v>5324700718.8408051</v>
      </c>
      <c r="AS326" s="42">
        <f t="shared" si="394"/>
        <v>1203382362458.022</v>
      </c>
      <c r="AT326" s="42">
        <f t="shared" si="391"/>
        <v>1050821988841183.6</v>
      </c>
      <c r="AU326" s="42">
        <f t="shared" si="340"/>
        <v>9.7380401277104642</v>
      </c>
      <c r="AV326" s="46">
        <f t="shared" si="395"/>
        <v>873.22369150797635</v>
      </c>
      <c r="AW326" s="41">
        <v>179</v>
      </c>
      <c r="AX326" s="41">
        <v>1</v>
      </c>
      <c r="AZ326" s="42">
        <f t="shared" si="369"/>
        <v>1949189.8277980373</v>
      </c>
      <c r="BA326" s="42">
        <f t="shared" si="364"/>
        <v>348904979.17584866</v>
      </c>
      <c r="BB326" s="42">
        <f t="shared" si="359"/>
        <v>1555418258730.4507</v>
      </c>
      <c r="BC326" s="42">
        <f t="shared" si="392"/>
        <v>49.714843341675248</v>
      </c>
      <c r="BD326" s="46">
        <f t="shared" si="365"/>
        <v>4457.999603228699</v>
      </c>
      <c r="BE326" s="41">
        <v>134</v>
      </c>
      <c r="BF326" s="41">
        <v>1</v>
      </c>
      <c r="BH326" s="42">
        <f t="shared" si="427"/>
        <v>10696.481960873683</v>
      </c>
      <c r="BI326" s="42">
        <f t="shared" si="425"/>
        <v>1433328.5827570737</v>
      </c>
      <c r="BJ326" s="42">
        <f t="shared" si="423"/>
        <v>3037926286.5829024</v>
      </c>
      <c r="BK326" s="42">
        <f t="shared" si="360"/>
        <v>23.636192593184756</v>
      </c>
      <c r="BL326" s="46">
        <f t="shared" si="426"/>
        <v>2119.4904805005081</v>
      </c>
      <c r="BM326" s="41">
        <v>89</v>
      </c>
      <c r="BN326" s="41">
        <v>1</v>
      </c>
      <c r="BP326" s="42">
        <f t="shared" si="416"/>
        <v>34.810111339966966</v>
      </c>
      <c r="BQ326" s="42">
        <f t="shared" si="413"/>
        <v>3098.0999092570601</v>
      </c>
      <c r="BR326" s="42">
        <f t="shared" si="410"/>
        <v>5933449.7784822145</v>
      </c>
      <c r="BS326" s="42">
        <f t="shared" si="424"/>
        <v>21.357868168984517</v>
      </c>
      <c r="BT326" s="46">
        <f t="shared" si="414"/>
        <v>1915.1899397282787</v>
      </c>
      <c r="BU326" s="41">
        <v>38</v>
      </c>
      <c r="BV326" s="41">
        <v>1</v>
      </c>
      <c r="BX326" s="42">
        <f t="shared" si="388"/>
        <v>3.8777493188139535E-2</v>
      </c>
      <c r="BY326" s="42">
        <f t="shared" si="385"/>
        <v>1.4735447411493023</v>
      </c>
      <c r="BZ326" s="42">
        <f t="shared" si="382"/>
        <v>5044.3047333466175</v>
      </c>
      <c r="CA326" s="42">
        <f t="shared" si="411"/>
        <v>38.175438821554131</v>
      </c>
      <c r="CB326" s="46">
        <f t="shared" si="386"/>
        <v>3423.2450447431097</v>
      </c>
    </row>
    <row r="327" spans="1:80">
      <c r="A327" s="52">
        <v>13.265000000000001</v>
      </c>
      <c r="B327" s="39">
        <f t="shared" si="341"/>
        <v>2.605</v>
      </c>
      <c r="C327" s="39">
        <f t="shared" ref="C327:C390" si="428">(100%+G327*0.5%)</f>
        <v>2.605</v>
      </c>
      <c r="D327" s="39">
        <f t="shared" ref="D327:D390" si="429">A327*B327*C327*1</f>
        <v>90.016621625000013</v>
      </c>
      <c r="E327" s="40">
        <f t="shared" ref="E327:E390" si="430">POWER($F$1,G327)</f>
        <v>2.1189744572521923E+19</v>
      </c>
      <c r="F327" s="41">
        <f t="shared" si="342"/>
        <v>64.200000000000031</v>
      </c>
      <c r="G327" s="41">
        <v>321</v>
      </c>
      <c r="Y327" s="41">
        <v>285</v>
      </c>
      <c r="Z327" s="41">
        <v>1</v>
      </c>
      <c r="AB327" s="42">
        <f t="shared" si="407"/>
        <v>16485714792966.09</v>
      </c>
      <c r="AC327" s="42">
        <f t="shared" si="404"/>
        <v>4698428715995336</v>
      </c>
      <c r="AD327" s="42">
        <f t="shared" si="401"/>
        <v>3.7542006493761172E+18</v>
      </c>
      <c r="AE327" s="42">
        <f t="shared" si="362"/>
        <v>8.8765075891101954</v>
      </c>
      <c r="AF327" s="46">
        <f t="shared" si="405"/>
        <v>799.03322500037348</v>
      </c>
      <c r="AG327" s="41">
        <v>257</v>
      </c>
      <c r="AH327" s="41">
        <v>1</v>
      </c>
      <c r="AJ327" s="42">
        <f t="shared" si="422"/>
        <v>63204007014.194145</v>
      </c>
      <c r="AK327" s="42">
        <f t="shared" si="420"/>
        <v>16243429802647.895</v>
      </c>
      <c r="AL327" s="42">
        <f t="shared" ref="AL327:AL370" si="431">(10+$G327/20)*POWER($F$1,AG327)</f>
        <v>7.7401522741883024E+16</v>
      </c>
      <c r="AM327" s="42">
        <f t="shared" si="403"/>
        <v>52.935748616136159</v>
      </c>
      <c r="AN327" s="46">
        <f t="shared" si="421"/>
        <v>4765.0972536148465</v>
      </c>
      <c r="AO327" s="41">
        <v>227</v>
      </c>
      <c r="AP327" s="41">
        <v>1</v>
      </c>
      <c r="AR327" s="42">
        <f t="shared" si="397"/>
        <v>5324700718.8408051</v>
      </c>
      <c r="AS327" s="42">
        <f t="shared" si="394"/>
        <v>1208707063176.8628</v>
      </c>
      <c r="AT327" s="42">
        <f t="shared" si="391"/>
        <v>1209398792841920</v>
      </c>
      <c r="AU327" s="42">
        <f t="shared" ref="AU327:AU390" si="432">AV327/$D327</f>
        <v>11.115417029230953</v>
      </c>
      <c r="AV327" s="46">
        <f t="shared" si="395"/>
        <v>1000.5722889243644</v>
      </c>
      <c r="AW327" s="49">
        <v>180</v>
      </c>
      <c r="AX327" s="41">
        <v>8</v>
      </c>
      <c r="AZ327" s="42">
        <f t="shared" si="369"/>
        <v>15593518.622384299</v>
      </c>
      <c r="BA327" s="42">
        <f t="shared" si="364"/>
        <v>2806833352.0291739</v>
      </c>
      <c r="BB327" s="42">
        <f t="shared" si="359"/>
        <v>1790142368972.8215</v>
      </c>
      <c r="BC327" s="42">
        <f t="shared" si="392"/>
        <v>7.0851366947835137</v>
      </c>
      <c r="BD327" s="46">
        <f t="shared" si="365"/>
        <v>637.78006901573076</v>
      </c>
      <c r="BE327" s="41">
        <v>135</v>
      </c>
      <c r="BF327" s="41">
        <v>1</v>
      </c>
      <c r="BH327" s="42">
        <f t="shared" si="427"/>
        <v>10696.481960873683</v>
      </c>
      <c r="BI327" s="42">
        <f t="shared" si="425"/>
        <v>1444025.0647179473</v>
      </c>
      <c r="BJ327" s="42">
        <f t="shared" si="423"/>
        <v>3496371814.400032</v>
      </c>
      <c r="BK327" s="42">
        <f t="shared" si="360"/>
        <v>26.898011157131613</v>
      </c>
      <c r="BL327" s="46">
        <f t="shared" si="426"/>
        <v>2421.2680927965453</v>
      </c>
      <c r="BM327" s="49">
        <v>90</v>
      </c>
      <c r="BN327" s="41">
        <v>1</v>
      </c>
      <c r="BP327" s="42">
        <f t="shared" si="416"/>
        <v>34.810111339966966</v>
      </c>
      <c r="BQ327" s="42">
        <f t="shared" si="413"/>
        <v>3132.9100205970271</v>
      </c>
      <c r="BR327" s="42">
        <f t="shared" si="410"/>
        <v>6828851.2000000412</v>
      </c>
      <c r="BS327" s="42">
        <f t="shared" si="424"/>
        <v>24.214584323286967</v>
      </c>
      <c r="BT327" s="46">
        <f t="shared" si="414"/>
        <v>2179.71507483598</v>
      </c>
      <c r="BU327" s="41">
        <v>39</v>
      </c>
      <c r="BV327" s="41">
        <v>1</v>
      </c>
      <c r="BX327" s="42">
        <f t="shared" si="388"/>
        <v>3.8777493188139535E-2</v>
      </c>
      <c r="BY327" s="42">
        <f t="shared" si="385"/>
        <v>1.5123222343374418</v>
      </c>
      <c r="BZ327" s="42">
        <f t="shared" si="382"/>
        <v>5805.5275965092087</v>
      </c>
      <c r="CA327" s="42">
        <f t="shared" si="411"/>
        <v>42.645641035781168</v>
      </c>
      <c r="CB327" s="46">
        <f t="shared" si="386"/>
        <v>3838.8165330734873</v>
      </c>
    </row>
    <row r="328" spans="1:80">
      <c r="A328" s="52">
        <v>13.265000000000001</v>
      </c>
      <c r="B328" s="39">
        <f t="shared" ref="B328:B391" si="433">(100%+G328*0.5%)</f>
        <v>2.6100000000000003</v>
      </c>
      <c r="C328" s="39">
        <f t="shared" si="428"/>
        <v>2.6100000000000003</v>
      </c>
      <c r="D328" s="39">
        <f t="shared" si="429"/>
        <v>90.362506500000023</v>
      </c>
      <c r="E328" s="40">
        <f t="shared" si="430"/>
        <v>2.4340624733263286E+19</v>
      </c>
      <c r="F328" s="41">
        <f t="shared" ref="F328:F391" si="434">LOG(E328,2)</f>
        <v>64.400000000000034</v>
      </c>
      <c r="G328" s="41">
        <v>322</v>
      </c>
      <c r="Y328" s="41">
        <v>286</v>
      </c>
      <c r="Z328" s="41">
        <v>1</v>
      </c>
      <c r="AB328" s="42">
        <f t="shared" si="407"/>
        <v>16485714792966.09</v>
      </c>
      <c r="AC328" s="42">
        <f t="shared" si="404"/>
        <v>4714914430788302</v>
      </c>
      <c r="AD328" s="42">
        <f t="shared" si="401"/>
        <v>4.3207213542407869E+18</v>
      </c>
      <c r="AE328" s="42">
        <f t="shared" si="362"/>
        <v>10.141312722154273</v>
      </c>
      <c r="AF328" s="46">
        <f t="shared" si="405"/>
        <v>916.39443677419854</v>
      </c>
      <c r="AG328" s="41">
        <v>258</v>
      </c>
      <c r="AH328" s="41">
        <v>1</v>
      </c>
      <c r="AJ328" s="42">
        <f t="shared" si="422"/>
        <v>63204007014.194145</v>
      </c>
      <c r="AK328" s="42">
        <f t="shared" si="420"/>
        <v>16306633809662.09</v>
      </c>
      <c r="AL328" s="42">
        <f t="shared" si="431"/>
        <v>8.9081656361970032E+16</v>
      </c>
      <c r="AM328" s="42">
        <f t="shared" si="403"/>
        <v>60.455483110070787</v>
      </c>
      <c r="AN328" s="46">
        <f t="shared" si="421"/>
        <v>5462.9089854944132</v>
      </c>
      <c r="AO328" s="41">
        <v>228</v>
      </c>
      <c r="AP328" s="41">
        <v>1</v>
      </c>
      <c r="AR328" s="42">
        <f t="shared" si="397"/>
        <v>5324700718.8408051</v>
      </c>
      <c r="AS328" s="42">
        <f t="shared" si="394"/>
        <v>1214031763895.7036</v>
      </c>
      <c r="AT328" s="42">
        <f t="shared" si="391"/>
        <v>1391900880655778.7</v>
      </c>
      <c r="AU328" s="42">
        <f t="shared" si="432"/>
        <v>12.687907122003557</v>
      </c>
      <c r="AV328" s="46">
        <f t="shared" si="395"/>
        <v>1146.5110897834429</v>
      </c>
      <c r="AW328" s="41">
        <v>181</v>
      </c>
      <c r="AX328" s="41">
        <v>1</v>
      </c>
      <c r="AZ328" s="42">
        <f t="shared" si="369"/>
        <v>15593518.622384299</v>
      </c>
      <c r="BA328" s="42">
        <f t="shared" si="364"/>
        <v>2822426870.6515579</v>
      </c>
      <c r="BB328" s="42">
        <f t="shared" si="359"/>
        <v>2060280491943.7207</v>
      </c>
      <c r="BC328" s="42">
        <f t="shared" si="392"/>
        <v>8.0782145462073593</v>
      </c>
      <c r="BD328" s="46">
        <f t="shared" si="365"/>
        <v>729.96771444005719</v>
      </c>
      <c r="BE328" s="41">
        <v>136</v>
      </c>
      <c r="BF328" s="41">
        <v>1</v>
      </c>
      <c r="BH328" s="42">
        <f t="shared" si="427"/>
        <v>10696.481960873683</v>
      </c>
      <c r="BI328" s="42">
        <f t="shared" si="425"/>
        <v>1454721.5466788209</v>
      </c>
      <c r="BJ328" s="42">
        <f t="shared" si="423"/>
        <v>4023985335.8275676</v>
      </c>
      <c r="BK328" s="42">
        <f t="shared" si="360"/>
        <v>30.611756419227611</v>
      </c>
      <c r="BL328" s="46">
        <f t="shared" si="426"/>
        <v>2766.1550384088723</v>
      </c>
      <c r="BM328" s="41">
        <v>91</v>
      </c>
      <c r="BN328" s="41">
        <v>1</v>
      </c>
      <c r="BP328" s="42">
        <f t="shared" si="416"/>
        <v>34.810111339966966</v>
      </c>
      <c r="BQ328" s="42">
        <f t="shared" si="413"/>
        <v>3167.7201319369938</v>
      </c>
      <c r="BR328" s="42">
        <f t="shared" si="410"/>
        <v>7859346.3590381918</v>
      </c>
      <c r="BS328" s="42">
        <f t="shared" si="424"/>
        <v>27.456890690241369</v>
      </c>
      <c r="BT328" s="46">
        <f t="shared" si="414"/>
        <v>2481.073463466726</v>
      </c>
      <c r="BU328" s="49">
        <v>40</v>
      </c>
      <c r="BV328" s="41">
        <v>5</v>
      </c>
      <c r="BX328" s="42">
        <f t="shared" si="388"/>
        <v>0.19388746594069767</v>
      </c>
      <c r="BY328" s="42">
        <f t="shared" si="385"/>
        <v>7.7554986376279071</v>
      </c>
      <c r="BZ328" s="42">
        <f t="shared" si="382"/>
        <v>6681.6000000000186</v>
      </c>
      <c r="CA328" s="42">
        <f t="shared" si="411"/>
        <v>9.5341609195402555</v>
      </c>
      <c r="CB328" s="46">
        <f t="shared" si="386"/>
        <v>861.53067806400247</v>
      </c>
    </row>
    <row r="329" spans="1:80">
      <c r="A329" s="52">
        <v>13.265000000000001</v>
      </c>
      <c r="B329" s="39">
        <f t="shared" si="433"/>
        <v>2.6150000000000002</v>
      </c>
      <c r="C329" s="39">
        <f t="shared" si="428"/>
        <v>2.6150000000000002</v>
      </c>
      <c r="D329" s="39">
        <f t="shared" si="429"/>
        <v>90.709054625000007</v>
      </c>
      <c r="E329" s="40">
        <f t="shared" si="430"/>
        <v>2.796003559069968E+19</v>
      </c>
      <c r="F329" s="41">
        <f t="shared" si="434"/>
        <v>64.600000000000023</v>
      </c>
      <c r="G329" s="41">
        <v>323</v>
      </c>
      <c r="Y329" s="41">
        <v>287</v>
      </c>
      <c r="Z329" s="41">
        <v>1</v>
      </c>
      <c r="AB329" s="42">
        <f t="shared" si="407"/>
        <v>16485714792966.09</v>
      </c>
      <c r="AC329" s="42">
        <f t="shared" si="404"/>
        <v>4731400145581268</v>
      </c>
      <c r="AD329" s="42">
        <f t="shared" si="401"/>
        <v>4.972713568553385E+18</v>
      </c>
      <c r="AE329" s="42">
        <f t="shared" si="362"/>
        <v>11.586522909736926</v>
      </c>
      <c r="AF329" s="46">
        <f t="shared" si="405"/>
        <v>1051.0025395331409</v>
      </c>
      <c r="AG329" s="41">
        <v>259</v>
      </c>
      <c r="AH329" s="41">
        <v>1</v>
      </c>
      <c r="AJ329" s="42">
        <f t="shared" si="422"/>
        <v>63204007014.194145</v>
      </c>
      <c r="AK329" s="42">
        <f t="shared" si="420"/>
        <v>16369837816676.283</v>
      </c>
      <c r="AL329" s="42">
        <f t="shared" si="431"/>
        <v>1.0252398268302952E+17</v>
      </c>
      <c r="AM329" s="42">
        <f t="shared" si="403"/>
        <v>69.044716573830513</v>
      </c>
      <c r="AN329" s="46">
        <f t="shared" si="421"/>
        <v>6262.9809672632355</v>
      </c>
      <c r="AO329" s="41">
        <v>229</v>
      </c>
      <c r="AP329" s="41">
        <v>1</v>
      </c>
      <c r="AR329" s="42">
        <f t="shared" si="397"/>
        <v>5324700718.8408051</v>
      </c>
      <c r="AS329" s="42">
        <f t="shared" si="394"/>
        <v>1219356464614.5444</v>
      </c>
      <c r="AT329" s="42">
        <f t="shared" si="391"/>
        <v>1601937229422332.7</v>
      </c>
      <c r="AU329" s="42">
        <f t="shared" si="432"/>
        <v>14.483188022888678</v>
      </c>
      <c r="AV329" s="46">
        <f t="shared" si="395"/>
        <v>1313.7562935123549</v>
      </c>
      <c r="AW329" s="41">
        <v>182</v>
      </c>
      <c r="AX329" s="41">
        <v>1</v>
      </c>
      <c r="AZ329" s="42">
        <f t="shared" si="369"/>
        <v>15593518.622384299</v>
      </c>
      <c r="BA329" s="42">
        <f t="shared" si="364"/>
        <v>2838020389.2739425</v>
      </c>
      <c r="BB329" s="42">
        <f t="shared" si="359"/>
        <v>2371174606587.1001</v>
      </c>
      <c r="BC329" s="42">
        <f t="shared" si="392"/>
        <v>9.2108006597554599</v>
      </c>
      <c r="BD329" s="46">
        <f t="shared" si="365"/>
        <v>835.50302018574405</v>
      </c>
      <c r="BE329" s="41">
        <v>137</v>
      </c>
      <c r="BF329" s="41">
        <v>1</v>
      </c>
      <c r="BH329" s="42">
        <f t="shared" si="427"/>
        <v>10696.481960873683</v>
      </c>
      <c r="BI329" s="42">
        <f t="shared" si="425"/>
        <v>1465418.0286396947</v>
      </c>
      <c r="BJ329" s="42">
        <f t="shared" si="423"/>
        <v>4631200403.4904165</v>
      </c>
      <c r="BK329" s="42">
        <f t="shared" si="360"/>
        <v>34.840261291705154</v>
      </c>
      <c r="BL329" s="46">
        <f t="shared" si="426"/>
        <v>3160.3271646585558</v>
      </c>
      <c r="BM329" s="41">
        <v>92</v>
      </c>
      <c r="BN329" s="41">
        <v>1</v>
      </c>
      <c r="BP329" s="42">
        <f t="shared" si="416"/>
        <v>34.810111339966966</v>
      </c>
      <c r="BQ329" s="42">
        <f t="shared" si="413"/>
        <v>3202.5302432769608</v>
      </c>
      <c r="BR329" s="42">
        <f t="shared" si="410"/>
        <v>9045313.2880671918</v>
      </c>
      <c r="BS329" s="42">
        <f t="shared" si="424"/>
        <v>31.137212671626656</v>
      </c>
      <c r="BT329" s="46">
        <f t="shared" si="414"/>
        <v>2824.4271251008249</v>
      </c>
      <c r="BU329" s="41">
        <v>41</v>
      </c>
      <c r="BV329" s="41">
        <v>1</v>
      </c>
      <c r="BX329" s="42">
        <f t="shared" si="388"/>
        <v>0.19388746594069767</v>
      </c>
      <c r="BY329" s="42">
        <f t="shared" si="385"/>
        <v>7.949386103568604</v>
      </c>
      <c r="BZ329" s="42">
        <f t="shared" si="382"/>
        <v>7689.8462676921718</v>
      </c>
      <c r="CA329" s="42">
        <f t="shared" si="411"/>
        <v>10.664326319072183</v>
      </c>
      <c r="CB329" s="46">
        <f t="shared" si="386"/>
        <v>967.35095861554385</v>
      </c>
    </row>
    <row r="330" spans="1:80">
      <c r="A330" s="52">
        <v>13.265000000000001</v>
      </c>
      <c r="B330" s="39">
        <f t="shared" si="433"/>
        <v>2.62</v>
      </c>
      <c r="C330" s="39">
        <f t="shared" si="428"/>
        <v>2.62</v>
      </c>
      <c r="D330" s="39">
        <f t="shared" si="429"/>
        <v>91.056266000000008</v>
      </c>
      <c r="E330" s="40">
        <f t="shared" si="430"/>
        <v>3.2117646888695276E+19</v>
      </c>
      <c r="F330" s="41">
        <f t="shared" si="434"/>
        <v>64.800000000000026</v>
      </c>
      <c r="G330" s="41">
        <v>324</v>
      </c>
      <c r="Y330" s="41">
        <v>288</v>
      </c>
      <c r="Z330" s="41">
        <v>1</v>
      </c>
      <c r="AB330" s="42">
        <f t="shared" si="407"/>
        <v>16485714792966.09</v>
      </c>
      <c r="AC330" s="42">
        <f t="shared" si="404"/>
        <v>4747885860374234</v>
      </c>
      <c r="AD330" s="42">
        <f t="shared" si="401"/>
        <v>5.7230697849713275E+18</v>
      </c>
      <c r="AE330" s="42">
        <f t="shared" si="362"/>
        <v>13.237895080464126</v>
      </c>
      <c r="AF330" s="46">
        <f t="shared" si="405"/>
        <v>1205.393295726833</v>
      </c>
      <c r="AG330" s="49">
        <v>260</v>
      </c>
      <c r="AH330" s="41">
        <v>20</v>
      </c>
      <c r="AJ330" s="42">
        <f t="shared" si="422"/>
        <v>1264080140283.8828</v>
      </c>
      <c r="AK330" s="42">
        <f t="shared" si="420"/>
        <v>328660836473809.5</v>
      </c>
      <c r="AL330" s="42">
        <f t="shared" si="431"/>
        <v>1.1799431023710904E+17</v>
      </c>
      <c r="AM330" s="42">
        <f t="shared" si="403"/>
        <v>3.9427866069506665</v>
      </c>
      <c r="AN330" s="46">
        <f t="shared" si="421"/>
        <v>359.01542606373738</v>
      </c>
      <c r="AO330" s="49">
        <v>230</v>
      </c>
      <c r="AP330" s="41">
        <v>1</v>
      </c>
      <c r="AR330" s="42">
        <f t="shared" si="397"/>
        <v>5324700718.8408051</v>
      </c>
      <c r="AS330" s="42">
        <f t="shared" si="394"/>
        <v>1224681165333.3853</v>
      </c>
      <c r="AT330" s="42">
        <f t="shared" si="391"/>
        <v>1843661097454825</v>
      </c>
      <c r="AU330" s="42">
        <f t="shared" si="432"/>
        <v>16.532868678382975</v>
      </c>
      <c r="AV330" s="46">
        <f t="shared" si="395"/>
        <v>1505.4212881219087</v>
      </c>
      <c r="AW330" s="41">
        <v>183</v>
      </c>
      <c r="AX330" s="41">
        <v>1</v>
      </c>
      <c r="AZ330" s="42">
        <f t="shared" si="369"/>
        <v>15593518.622384299</v>
      </c>
      <c r="BA330" s="42">
        <f t="shared" si="364"/>
        <v>2853613907.8963265</v>
      </c>
      <c r="BB330" s="42">
        <f t="shared" si="359"/>
        <v>2728972332463.8784</v>
      </c>
      <c r="BC330" s="42">
        <f t="shared" si="392"/>
        <v>10.502533673795785</v>
      </c>
      <c r="BD330" s="46">
        <f t="shared" si="365"/>
        <v>956.32149987510627</v>
      </c>
      <c r="BE330" s="41">
        <v>138</v>
      </c>
      <c r="BF330" s="41">
        <v>1</v>
      </c>
      <c r="BH330" s="42">
        <f t="shared" si="427"/>
        <v>10696.481960873683</v>
      </c>
      <c r="BI330" s="42">
        <f t="shared" si="425"/>
        <v>1476114.5106005683</v>
      </c>
      <c r="BJ330" s="42">
        <f t="shared" si="423"/>
        <v>5330024086.8434963</v>
      </c>
      <c r="BK330" s="42">
        <f t="shared" si="360"/>
        <v>39.655121531245499</v>
      </c>
      <c r="BL330" s="46">
        <f t="shared" si="426"/>
        <v>3610.8472944114178</v>
      </c>
      <c r="BM330" s="41">
        <v>93</v>
      </c>
      <c r="BN330" s="41">
        <v>1</v>
      </c>
      <c r="BP330" s="42">
        <f t="shared" si="416"/>
        <v>34.810111339966966</v>
      </c>
      <c r="BQ330" s="42">
        <f t="shared" si="413"/>
        <v>3237.3403546169279</v>
      </c>
      <c r="BR330" s="42">
        <f t="shared" si="410"/>
        <v>10410203.294616172</v>
      </c>
      <c r="BS330" s="42">
        <f t="shared" si="424"/>
        <v>35.31514654726768</v>
      </c>
      <c r="BT330" s="46">
        <f t="shared" si="414"/>
        <v>3215.6653778369878</v>
      </c>
      <c r="BU330" s="41">
        <v>42</v>
      </c>
      <c r="BV330" s="41">
        <v>1</v>
      </c>
      <c r="BX330" s="42">
        <f t="shared" si="388"/>
        <v>0.19388746594069767</v>
      </c>
      <c r="BY330" s="42">
        <f t="shared" si="385"/>
        <v>8.1432735695093026</v>
      </c>
      <c r="BZ330" s="42">
        <f t="shared" si="382"/>
        <v>8850.2034591359807</v>
      </c>
      <c r="CA330" s="42">
        <f t="shared" si="411"/>
        <v>11.935603770606512</v>
      </c>
      <c r="CB330" s="46">
        <f t="shared" si="386"/>
        <v>1086.8115118069497</v>
      </c>
    </row>
    <row r="331" spans="1:80">
      <c r="A331" s="52">
        <v>13.265000000000001</v>
      </c>
      <c r="B331" s="39">
        <f t="shared" si="433"/>
        <v>2.625</v>
      </c>
      <c r="C331" s="39">
        <f t="shared" si="428"/>
        <v>2.625</v>
      </c>
      <c r="D331" s="39">
        <f t="shared" si="429"/>
        <v>91.404140624999997</v>
      </c>
      <c r="E331" s="40">
        <f t="shared" si="430"/>
        <v>3.6893488147419906E+19</v>
      </c>
      <c r="F331" s="41">
        <f t="shared" si="434"/>
        <v>65.000000000000028</v>
      </c>
      <c r="G331" s="41">
        <v>325</v>
      </c>
      <c r="Y331" s="41">
        <v>289</v>
      </c>
      <c r="Z331" s="41">
        <v>1</v>
      </c>
      <c r="AB331" s="42">
        <f t="shared" si="407"/>
        <v>16485714792966.09</v>
      </c>
      <c r="AC331" s="42">
        <f t="shared" si="404"/>
        <v>4764371575167200</v>
      </c>
      <c r="AD331" s="42">
        <f t="shared" si="401"/>
        <v>6.5866268033456957E+18</v>
      </c>
      <c r="AE331" s="42">
        <f t="shared" si="362"/>
        <v>15.124866930530901</v>
      </c>
      <c r="AF331" s="46">
        <f t="shared" si="405"/>
        <v>1382.4754638526585</v>
      </c>
      <c r="AG331" s="41">
        <v>261</v>
      </c>
      <c r="AH331" s="41">
        <v>1</v>
      </c>
      <c r="AJ331" s="42">
        <f t="shared" si="422"/>
        <v>1264080140283.8828</v>
      </c>
      <c r="AK331" s="42">
        <f t="shared" si="420"/>
        <v>329924916614093.44</v>
      </c>
      <c r="AL331" s="42">
        <f t="shared" si="431"/>
        <v>1.3579853394255325E+17</v>
      </c>
      <c r="AM331" s="42">
        <f t="shared" si="403"/>
        <v>4.5031259694993455</v>
      </c>
      <c r="AN331" s="46">
        <f t="shared" si="421"/>
        <v>411.60435936820761</v>
      </c>
      <c r="AO331" s="41">
        <v>231</v>
      </c>
      <c r="AP331" s="41">
        <v>1</v>
      </c>
      <c r="AR331" s="42">
        <f t="shared" si="397"/>
        <v>5324700718.8408051</v>
      </c>
      <c r="AS331" s="42">
        <f t="shared" si="394"/>
        <v>1230005866052.2261</v>
      </c>
      <c r="AT331" s="42">
        <f t="shared" si="391"/>
        <v>2121852092852390.7</v>
      </c>
      <c r="AU331" s="42">
        <f t="shared" si="432"/>
        <v>18.873048456953775</v>
      </c>
      <c r="AV331" s="46">
        <f t="shared" si="395"/>
        <v>1725.0747751818419</v>
      </c>
      <c r="AW331" s="41">
        <v>184</v>
      </c>
      <c r="AX331" s="41">
        <v>1</v>
      </c>
      <c r="AZ331" s="42">
        <f t="shared" si="369"/>
        <v>15593518.622384299</v>
      </c>
      <c r="BA331" s="42">
        <f t="shared" si="364"/>
        <v>2869207426.5187111</v>
      </c>
      <c r="BB331" s="42">
        <f t="shared" si="359"/>
        <v>3140748407051.873</v>
      </c>
      <c r="BC331" s="42">
        <f t="shared" si="392"/>
        <v>11.975821993382853</v>
      </c>
      <c r="BD331" s="46">
        <f t="shared" si="365"/>
        <v>1094.6397175831341</v>
      </c>
      <c r="BE331" s="41">
        <v>139</v>
      </c>
      <c r="BF331" s="41">
        <v>1</v>
      </c>
      <c r="BH331" s="42">
        <f t="shared" si="427"/>
        <v>10696.481960873683</v>
      </c>
      <c r="BI331" s="42">
        <f t="shared" si="425"/>
        <v>1486810.9925614421</v>
      </c>
      <c r="BJ331" s="42">
        <f t="shared" si="423"/>
        <v>6134274232.5231705</v>
      </c>
      <c r="BK331" s="42">
        <f t="shared" si="360"/>
        <v>45.137921202963064</v>
      </c>
      <c r="BL331" s="46">
        <f t="shared" si="426"/>
        <v>4125.7928971558049</v>
      </c>
      <c r="BM331" s="41">
        <v>94</v>
      </c>
      <c r="BN331" s="41">
        <v>1</v>
      </c>
      <c r="BP331" s="42">
        <f t="shared" si="416"/>
        <v>34.810111339966966</v>
      </c>
      <c r="BQ331" s="42">
        <f t="shared" si="413"/>
        <v>3272.1504659568945</v>
      </c>
      <c r="BR331" s="42">
        <f t="shared" si="410"/>
        <v>11981004.36039678</v>
      </c>
      <c r="BS331" s="42">
        <f t="shared" si="424"/>
        <v>40.058445343894789</v>
      </c>
      <c r="BT331" s="46">
        <f t="shared" si="414"/>
        <v>3661.5077714322356</v>
      </c>
      <c r="BU331" s="41">
        <v>43</v>
      </c>
      <c r="BV331" s="41">
        <v>1</v>
      </c>
      <c r="BX331" s="42">
        <f t="shared" si="388"/>
        <v>0.19388746594069767</v>
      </c>
      <c r="BY331" s="42">
        <f t="shared" si="385"/>
        <v>8.3371610354500003</v>
      </c>
      <c r="BZ331" s="42">
        <f t="shared" si="382"/>
        <v>10185.615326949905</v>
      </c>
      <c r="CA331" s="42">
        <f t="shared" si="411"/>
        <v>13.366053973225428</v>
      </c>
      <c r="CB331" s="46">
        <f t="shared" si="386"/>
        <v>1221.7126769700369</v>
      </c>
    </row>
    <row r="332" spans="1:80">
      <c r="A332" s="52">
        <v>13.265000000000001</v>
      </c>
      <c r="B332" s="39">
        <f t="shared" si="433"/>
        <v>2.63</v>
      </c>
      <c r="C332" s="39">
        <f t="shared" si="428"/>
        <v>2.63</v>
      </c>
      <c r="D332" s="39">
        <f t="shared" si="429"/>
        <v>91.752678499999988</v>
      </c>
      <c r="E332" s="40">
        <f t="shared" si="430"/>
        <v>4.2379489145043853E+19</v>
      </c>
      <c r="F332" s="41">
        <f t="shared" si="434"/>
        <v>65.200000000000031</v>
      </c>
      <c r="G332" s="41">
        <v>326</v>
      </c>
      <c r="Y332" s="49">
        <v>290</v>
      </c>
      <c r="Z332" s="41">
        <v>1</v>
      </c>
      <c r="AB332" s="42">
        <f t="shared" si="407"/>
        <v>16485714792966.09</v>
      </c>
      <c r="AC332" s="42">
        <f t="shared" si="404"/>
        <v>4780857289960166</v>
      </c>
      <c r="AD332" s="42">
        <f t="shared" si="401"/>
        <v>7.5804588927901655E+18</v>
      </c>
      <c r="AE332" s="42">
        <f t="shared" si="362"/>
        <v>17.281083379690941</v>
      </c>
      <c r="AF332" s="46">
        <f t="shared" si="405"/>
        <v>1585.5856874684762</v>
      </c>
      <c r="AG332" s="41">
        <v>262</v>
      </c>
      <c r="AH332" s="41">
        <v>1</v>
      </c>
      <c r="AJ332" s="42">
        <f t="shared" si="422"/>
        <v>1264080140283.8828</v>
      </c>
      <c r="AK332" s="42">
        <f t="shared" si="420"/>
        <v>331188996754377.31</v>
      </c>
      <c r="AL332" s="42">
        <f t="shared" si="431"/>
        <v>1.5628867931758342E+17</v>
      </c>
      <c r="AM332" s="42">
        <f t="shared" si="403"/>
        <v>5.1431935770867456</v>
      </c>
      <c r="AN332" s="46">
        <f t="shared" si="421"/>
        <v>471.90178674170511</v>
      </c>
      <c r="AO332" s="41">
        <v>232</v>
      </c>
      <c r="AP332" s="41">
        <v>1</v>
      </c>
      <c r="AR332" s="42">
        <f t="shared" si="397"/>
        <v>5324700718.8408051</v>
      </c>
      <c r="AS332" s="42">
        <f t="shared" si="394"/>
        <v>1235330566771.0669</v>
      </c>
      <c r="AT332" s="42">
        <f t="shared" si="391"/>
        <v>2442010614337236.5</v>
      </c>
      <c r="AU332" s="42">
        <f t="shared" si="432"/>
        <v>21.544955844304081</v>
      </c>
      <c r="AV332" s="46">
        <f t="shared" si="395"/>
        <v>1976.8074068791282</v>
      </c>
      <c r="AW332" s="41">
        <v>185</v>
      </c>
      <c r="AX332" s="41">
        <v>1</v>
      </c>
      <c r="AZ332" s="42">
        <f t="shared" si="369"/>
        <v>15593518.622384299</v>
      </c>
      <c r="BA332" s="42">
        <f t="shared" si="364"/>
        <v>2884800945.1410952</v>
      </c>
      <c r="BB332" s="42">
        <f t="shared" si="359"/>
        <v>3614644476313.646</v>
      </c>
      <c r="BC332" s="42">
        <f t="shared" si="392"/>
        <v>13.656235109172719</v>
      </c>
      <c r="BD332" s="46">
        <f t="shared" si="365"/>
        <v>1252.9961494923368</v>
      </c>
      <c r="BE332" s="49">
        <v>140</v>
      </c>
      <c r="BF332" s="41">
        <v>16</v>
      </c>
      <c r="BH332" s="42">
        <f t="shared" si="427"/>
        <v>171143.71137397893</v>
      </c>
      <c r="BI332" s="42">
        <f t="shared" si="425"/>
        <v>23960119.592357051</v>
      </c>
      <c r="BJ332" s="42">
        <f t="shared" si="423"/>
        <v>7059852492.800066</v>
      </c>
      <c r="BK332" s="42">
        <f t="shared" si="360"/>
        <v>3.2113518718374063</v>
      </c>
      <c r="BL332" s="46">
        <f t="shared" si="426"/>
        <v>294.65013584707071</v>
      </c>
      <c r="BM332" s="41">
        <v>95</v>
      </c>
      <c r="BN332" s="41">
        <v>1</v>
      </c>
      <c r="BP332" s="42">
        <f t="shared" si="416"/>
        <v>34.810111339966966</v>
      </c>
      <c r="BQ332" s="42">
        <f t="shared" si="413"/>
        <v>3306.9605772968616</v>
      </c>
      <c r="BR332" s="42">
        <f t="shared" si="410"/>
        <v>13788774.40000009</v>
      </c>
      <c r="BS332" s="42">
        <f t="shared" si="424"/>
        <v>45.444140841261834</v>
      </c>
      <c r="BT332" s="46">
        <f t="shared" si="414"/>
        <v>4169.621644317016</v>
      </c>
      <c r="BU332" s="41">
        <v>44</v>
      </c>
      <c r="BV332" s="41">
        <v>1</v>
      </c>
      <c r="BX332" s="42">
        <f t="shared" si="388"/>
        <v>0.19388746594069767</v>
      </c>
      <c r="BY332" s="42">
        <f t="shared" si="385"/>
        <v>8.531048501390698</v>
      </c>
      <c r="BZ332" s="42">
        <f t="shared" si="382"/>
        <v>11722.485665120324</v>
      </c>
      <c r="CA332" s="42">
        <f t="shared" si="411"/>
        <v>14.976093677947425</v>
      </c>
      <c r="CB332" s="46">
        <f t="shared" si="386"/>
        <v>1374.0967084185925</v>
      </c>
    </row>
    <row r="333" spans="1:80">
      <c r="A333" s="52">
        <v>13.265000000000001</v>
      </c>
      <c r="B333" s="39">
        <f t="shared" si="433"/>
        <v>2.6349999999999998</v>
      </c>
      <c r="C333" s="39">
        <f t="shared" si="428"/>
        <v>2.6349999999999998</v>
      </c>
      <c r="D333" s="39">
        <f t="shared" si="429"/>
        <v>92.101879624999981</v>
      </c>
      <c r="E333" s="40">
        <f t="shared" si="430"/>
        <v>4.8681249466526581E+19</v>
      </c>
      <c r="F333" s="41">
        <f t="shared" si="434"/>
        <v>65.400000000000034</v>
      </c>
      <c r="G333" s="41">
        <v>327</v>
      </c>
      <c r="Y333" s="41">
        <v>291</v>
      </c>
      <c r="Z333" s="41">
        <v>1</v>
      </c>
      <c r="AB333" s="42">
        <f t="shared" si="407"/>
        <v>16485714792966.09</v>
      </c>
      <c r="AC333" s="42">
        <f t="shared" si="404"/>
        <v>4797343004753132</v>
      </c>
      <c r="AD333" s="42">
        <f t="shared" si="401"/>
        <v>8.7242151482179942E+18</v>
      </c>
      <c r="AE333" s="42">
        <f t="shared" si="362"/>
        <v>19.744998388281697</v>
      </c>
      <c r="AF333" s="46">
        <f t="shared" si="405"/>
        <v>1818.5514647533394</v>
      </c>
      <c r="AG333" s="41">
        <v>263</v>
      </c>
      <c r="AH333" s="41">
        <v>1</v>
      </c>
      <c r="AJ333" s="42">
        <f t="shared" si="422"/>
        <v>1264080140283.8828</v>
      </c>
      <c r="AK333" s="42">
        <f t="shared" si="420"/>
        <v>332453076894661.19</v>
      </c>
      <c r="AL333" s="42">
        <f t="shared" si="431"/>
        <v>1.7986985786497402E+17</v>
      </c>
      <c r="AM333" s="42">
        <f t="shared" si="403"/>
        <v>5.874346248102035</v>
      </c>
      <c r="AN333" s="46">
        <f t="shared" si="421"/>
        <v>541.03833101826388</v>
      </c>
      <c r="AO333" s="41">
        <v>233</v>
      </c>
      <c r="AP333" s="41">
        <v>1</v>
      </c>
      <c r="AR333" s="42">
        <f t="shared" si="397"/>
        <v>5324700718.8408051</v>
      </c>
      <c r="AS333" s="42">
        <f t="shared" si="394"/>
        <v>1240655267489.9075</v>
      </c>
      <c r="AT333" s="42">
        <f t="shared" si="391"/>
        <v>2810466529140214</v>
      </c>
      <c r="AU333" s="42">
        <f t="shared" si="432"/>
        <v>24.595678087683581</v>
      </c>
      <c r="AV333" s="46">
        <f t="shared" si="395"/>
        <v>2265.3081825270829</v>
      </c>
      <c r="AW333" s="41">
        <v>186</v>
      </c>
      <c r="AX333" s="41">
        <v>1</v>
      </c>
      <c r="AZ333" s="42">
        <f t="shared" si="369"/>
        <v>15593518.622384299</v>
      </c>
      <c r="BA333" s="42">
        <f t="shared" si="364"/>
        <v>2900394463.7634797</v>
      </c>
      <c r="BB333" s="42">
        <f t="shared" si="359"/>
        <v>4160029958828.8926</v>
      </c>
      <c r="BC333" s="42">
        <f t="shared" si="392"/>
        <v>15.572950291868439</v>
      </c>
      <c r="BD333" s="46">
        <f t="shared" si="365"/>
        <v>1434.2979931877753</v>
      </c>
      <c r="BE333" s="41">
        <v>141</v>
      </c>
      <c r="BF333" s="41">
        <v>1</v>
      </c>
      <c r="BH333" s="42">
        <f t="shared" si="427"/>
        <v>171143.71137397893</v>
      </c>
      <c r="BI333" s="42">
        <f t="shared" si="425"/>
        <v>24131263.303731028</v>
      </c>
      <c r="BJ333" s="42">
        <f t="shared" si="423"/>
        <v>8125058513.337657</v>
      </c>
      <c r="BK333" s="42">
        <f t="shared" si="360"/>
        <v>3.6557622628315767</v>
      </c>
      <c r="BL333" s="46">
        <f t="shared" si="426"/>
        <v>336.70257586893143</v>
      </c>
      <c r="BM333" s="41">
        <v>96</v>
      </c>
      <c r="BN333" s="41">
        <v>1</v>
      </c>
      <c r="BP333" s="42">
        <f t="shared" si="416"/>
        <v>34.810111339966966</v>
      </c>
      <c r="BQ333" s="42">
        <f t="shared" si="413"/>
        <v>3341.7706886368287</v>
      </c>
      <c r="BR333" s="42">
        <f t="shared" si="410"/>
        <v>15869254.908862567</v>
      </c>
      <c r="BS333" s="42">
        <f t="shared" si="424"/>
        <v>51.559820586964229</v>
      </c>
      <c r="BT333" s="46">
        <f t="shared" si="414"/>
        <v>4748.756389187175</v>
      </c>
      <c r="BU333" s="41">
        <v>45</v>
      </c>
      <c r="BV333" s="41">
        <v>1</v>
      </c>
      <c r="BX333" s="42">
        <f t="shared" si="388"/>
        <v>0.19388746594069767</v>
      </c>
      <c r="BY333" s="42">
        <f t="shared" si="385"/>
        <v>8.7249359673313958</v>
      </c>
      <c r="BZ333" s="42">
        <f t="shared" si="382"/>
        <v>13491.200000000039</v>
      </c>
      <c r="CA333" s="42">
        <f t="shared" si="411"/>
        <v>16.788807084124027</v>
      </c>
      <c r="CB333" s="46">
        <f t="shared" si="386"/>
        <v>1546.280689109338</v>
      </c>
    </row>
    <row r="334" spans="1:80">
      <c r="A334" s="52">
        <v>13.265000000000001</v>
      </c>
      <c r="B334" s="39">
        <f t="shared" si="433"/>
        <v>2.64</v>
      </c>
      <c r="C334" s="39">
        <f t="shared" si="428"/>
        <v>2.64</v>
      </c>
      <c r="D334" s="39">
        <f t="shared" si="429"/>
        <v>92.451744000000019</v>
      </c>
      <c r="E334" s="40">
        <f t="shared" si="430"/>
        <v>5.5920071181399376E+19</v>
      </c>
      <c r="F334" s="41">
        <f t="shared" si="434"/>
        <v>65.600000000000037</v>
      </c>
      <c r="G334" s="41">
        <v>328</v>
      </c>
      <c r="Y334" s="41">
        <v>292</v>
      </c>
      <c r="Z334" s="41">
        <v>1</v>
      </c>
      <c r="AB334" s="42">
        <f t="shared" si="407"/>
        <v>16485714792966.09</v>
      </c>
      <c r="AC334" s="42">
        <f t="shared" si="404"/>
        <v>4813828719546098</v>
      </c>
      <c r="AD334" s="42">
        <f t="shared" si="401"/>
        <v>1.0040507702471084E+19</v>
      </c>
      <c r="AE334" s="42">
        <f t="shared" si="362"/>
        <v>22.56056293164206</v>
      </c>
      <c r="AF334" s="46">
        <f t="shared" si="405"/>
        <v>2085.7633886520616</v>
      </c>
      <c r="AG334" s="41">
        <v>264</v>
      </c>
      <c r="AH334" s="41">
        <v>1</v>
      </c>
      <c r="AJ334" s="42">
        <f t="shared" si="422"/>
        <v>1264080140283.8828</v>
      </c>
      <c r="AK334" s="42">
        <f t="shared" si="420"/>
        <v>333717157034945.06</v>
      </c>
      <c r="AL334" s="42">
        <f t="shared" si="431"/>
        <v>2.0700827096229293E+17</v>
      </c>
      <c r="AM334" s="42">
        <f t="shared" si="403"/>
        <v>6.7095602136000361</v>
      </c>
      <c r="AN334" s="46">
        <f t="shared" si="421"/>
        <v>620.31054322033594</v>
      </c>
      <c r="AO334" s="41">
        <v>234</v>
      </c>
      <c r="AP334" s="41">
        <v>1</v>
      </c>
      <c r="AR334" s="42">
        <f t="shared" si="397"/>
        <v>5324700718.8408051</v>
      </c>
      <c r="AS334" s="42">
        <f t="shared" si="394"/>
        <v>1245979968208.7483</v>
      </c>
      <c r="AT334" s="42">
        <f t="shared" si="391"/>
        <v>3234504233785820.5</v>
      </c>
      <c r="AU334" s="42">
        <f t="shared" si="432"/>
        <v>28.078994754229939</v>
      </c>
      <c r="AV334" s="46">
        <f t="shared" si="395"/>
        <v>2595.9520347954099</v>
      </c>
      <c r="AW334" s="41">
        <v>187</v>
      </c>
      <c r="AX334" s="41">
        <v>1</v>
      </c>
      <c r="AZ334" s="42">
        <f t="shared" si="369"/>
        <v>15593518.622384299</v>
      </c>
      <c r="BA334" s="42">
        <f t="shared" si="364"/>
        <v>2915987982.3858638</v>
      </c>
      <c r="BB334" s="42">
        <f t="shared" si="359"/>
        <v>4787687159762.8652</v>
      </c>
      <c r="BC334" s="42">
        <f t="shared" si="392"/>
        <v>17.759262510117555</v>
      </c>
      <c r="BD334" s="46">
        <f t="shared" si="365"/>
        <v>1641.874791214186</v>
      </c>
      <c r="BE334" s="41">
        <v>142</v>
      </c>
      <c r="BF334" s="41">
        <v>1</v>
      </c>
      <c r="BH334" s="42">
        <f t="shared" si="427"/>
        <v>171143.71137397893</v>
      </c>
      <c r="BI334" s="42">
        <f t="shared" si="425"/>
        <v>24302407.015105009</v>
      </c>
      <c r="BJ334" s="42">
        <f t="shared" si="423"/>
        <v>9350951483.9118176</v>
      </c>
      <c r="BK334" s="42">
        <f t="shared" si="360"/>
        <v>4.161897743631239</v>
      </c>
      <c r="BL334" s="46">
        <f t="shared" si="426"/>
        <v>384.77470474837298</v>
      </c>
      <c r="BM334" s="41">
        <v>97</v>
      </c>
      <c r="BN334" s="41">
        <v>1</v>
      </c>
      <c r="BP334" s="42">
        <f t="shared" si="416"/>
        <v>34.810111339966966</v>
      </c>
      <c r="BQ334" s="42">
        <f t="shared" si="413"/>
        <v>3376.5807999767958</v>
      </c>
      <c r="BR334" s="42">
        <f t="shared" si="410"/>
        <v>18263577.11701522</v>
      </c>
      <c r="BS334" s="42">
        <f t="shared" si="424"/>
        <v>58.505081416275736</v>
      </c>
      <c r="BT334" s="46">
        <f t="shared" si="414"/>
        <v>5408.8968097966826</v>
      </c>
      <c r="BU334" s="41">
        <v>46</v>
      </c>
      <c r="BV334" s="41">
        <v>1</v>
      </c>
      <c r="BX334" s="42">
        <f t="shared" si="388"/>
        <v>0.19388746594069767</v>
      </c>
      <c r="BY334" s="42">
        <f t="shared" si="385"/>
        <v>8.9188234332720935</v>
      </c>
      <c r="BZ334" s="42">
        <f t="shared" si="382"/>
        <v>15526.725924823968</v>
      </c>
      <c r="CA334" s="42">
        <f t="shared" si="411"/>
        <v>18.830298852096902</v>
      </c>
      <c r="CB334" s="46">
        <f t="shared" si="386"/>
        <v>1740.893968917557</v>
      </c>
    </row>
    <row r="335" spans="1:80">
      <c r="A335" s="52">
        <v>13.265000000000001</v>
      </c>
      <c r="B335" s="39">
        <f t="shared" si="433"/>
        <v>2.645</v>
      </c>
      <c r="C335" s="39">
        <f t="shared" si="428"/>
        <v>2.645</v>
      </c>
      <c r="D335" s="39">
        <f t="shared" si="429"/>
        <v>92.802271625000003</v>
      </c>
      <c r="E335" s="40">
        <f t="shared" si="430"/>
        <v>6.4235293777390576E+19</v>
      </c>
      <c r="F335" s="41">
        <f t="shared" si="434"/>
        <v>65.80000000000004</v>
      </c>
      <c r="G335" s="41">
        <v>329</v>
      </c>
      <c r="Y335" s="41">
        <v>293</v>
      </c>
      <c r="Z335" s="41">
        <v>1</v>
      </c>
      <c r="AB335" s="42">
        <f t="shared" si="407"/>
        <v>16485714792966.09</v>
      </c>
      <c r="AC335" s="42">
        <f t="shared" si="404"/>
        <v>4830314434339064</v>
      </c>
      <c r="AD335" s="42">
        <f t="shared" si="401"/>
        <v>1.1555358458968826E+19</v>
      </c>
      <c r="AE335" s="42">
        <f t="shared" si="362"/>
        <v>25.778011476131827</v>
      </c>
      <c r="AF335" s="46">
        <f t="shared" si="405"/>
        <v>2392.2580229603532</v>
      </c>
      <c r="AG335" s="41">
        <v>265</v>
      </c>
      <c r="AH335" s="41">
        <v>1</v>
      </c>
      <c r="AJ335" s="42">
        <f t="shared" si="422"/>
        <v>1264080140283.8828</v>
      </c>
      <c r="AK335" s="42">
        <f t="shared" si="420"/>
        <v>334981237175228.94</v>
      </c>
      <c r="AL335" s="42">
        <f t="shared" si="431"/>
        <v>2.3824042028790346E+17</v>
      </c>
      <c r="AM335" s="42">
        <f t="shared" si="403"/>
        <v>7.6636622653059749</v>
      </c>
      <c r="AN335" s="46">
        <f t="shared" si="421"/>
        <v>711.20526718718793</v>
      </c>
      <c r="AO335" s="41">
        <v>235</v>
      </c>
      <c r="AP335" s="41">
        <v>1</v>
      </c>
      <c r="AR335" s="42">
        <f t="shared" si="397"/>
        <v>5324700718.8408051</v>
      </c>
      <c r="AS335" s="42">
        <f t="shared" si="394"/>
        <v>1251304668927.5891</v>
      </c>
      <c r="AT335" s="42">
        <f t="shared" si="391"/>
        <v>3722506566998484</v>
      </c>
      <c r="AU335" s="42">
        <f t="shared" si="432"/>
        <v>32.05633001840031</v>
      </c>
      <c r="AV335" s="46">
        <f t="shared" si="395"/>
        <v>2974.9002456682269</v>
      </c>
      <c r="AW335" s="41">
        <v>188</v>
      </c>
      <c r="AX335" s="41">
        <v>1</v>
      </c>
      <c r="AZ335" s="42">
        <f t="shared" si="369"/>
        <v>15593518.622384299</v>
      </c>
      <c r="BA335" s="42">
        <f t="shared" si="364"/>
        <v>2931581501.0082483</v>
      </c>
      <c r="BB335" s="42">
        <f t="shared" si="359"/>
        <v>5510024289593.0986</v>
      </c>
      <c r="BC335" s="42">
        <f t="shared" si="392"/>
        <v>20.253166533556396</v>
      </c>
      <c r="BD335" s="46">
        <f t="shared" si="365"/>
        <v>1879.5398619134605</v>
      </c>
      <c r="BE335" s="41">
        <v>143</v>
      </c>
      <c r="BF335" s="41">
        <v>1</v>
      </c>
      <c r="BH335" s="42">
        <f t="shared" si="427"/>
        <v>171143.71137397893</v>
      </c>
      <c r="BI335" s="42">
        <f t="shared" si="425"/>
        <v>24473550.726478986</v>
      </c>
      <c r="BJ335" s="42">
        <f t="shared" si="423"/>
        <v>10761766190.611488</v>
      </c>
      <c r="BK335" s="42">
        <f t="shared" si="360"/>
        <v>4.7383590032774352</v>
      </c>
      <c r="BL335" s="46">
        <f t="shared" si="426"/>
        <v>439.73047927891685</v>
      </c>
      <c r="BM335" s="41">
        <v>98</v>
      </c>
      <c r="BN335" s="41">
        <v>1</v>
      </c>
      <c r="BP335" s="42">
        <f t="shared" si="416"/>
        <v>34.810111339966966</v>
      </c>
      <c r="BQ335" s="42">
        <f t="shared" si="413"/>
        <v>3411.3909113167629</v>
      </c>
      <c r="BR335" s="42">
        <f t="shared" si="410"/>
        <v>21019074.591038</v>
      </c>
      <c r="BS335" s="42">
        <f t="shared" si="424"/>
        <v>66.393183964409133</v>
      </c>
      <c r="BT335" s="46">
        <f t="shared" si="414"/>
        <v>6161.4382923136909</v>
      </c>
      <c r="BU335" s="41">
        <v>47</v>
      </c>
      <c r="BV335" s="41">
        <v>1</v>
      </c>
      <c r="BX335" s="42">
        <f t="shared" si="388"/>
        <v>0.19388746594069767</v>
      </c>
      <c r="BY335" s="42">
        <f t="shared" si="385"/>
        <v>9.1127108992127912</v>
      </c>
      <c r="BZ335" s="42">
        <f t="shared" si="382"/>
        <v>17869.303930850896</v>
      </c>
      <c r="CA335" s="42">
        <f t="shared" si="411"/>
        <v>21.130094339662001</v>
      </c>
      <c r="CB335" s="46">
        <f t="shared" si="386"/>
        <v>1960.9207543711882</v>
      </c>
    </row>
    <row r="336" spans="1:80">
      <c r="A336" s="52">
        <v>13.265000000000001</v>
      </c>
      <c r="B336" s="39">
        <f t="shared" si="433"/>
        <v>2.6500000000000004</v>
      </c>
      <c r="C336" s="39">
        <f t="shared" si="428"/>
        <v>2.6500000000000004</v>
      </c>
      <c r="D336" s="39">
        <f t="shared" si="429"/>
        <v>93.153462500000032</v>
      </c>
      <c r="E336" s="40">
        <f t="shared" si="430"/>
        <v>7.3786976294839828E+19</v>
      </c>
      <c r="F336" s="41">
        <f t="shared" si="434"/>
        <v>66.000000000000043</v>
      </c>
      <c r="G336" s="41">
        <v>330</v>
      </c>
      <c r="Y336" s="41">
        <v>294</v>
      </c>
      <c r="Z336" s="41">
        <v>1</v>
      </c>
      <c r="AB336" s="42">
        <f t="shared" si="407"/>
        <v>16485714792966.09</v>
      </c>
      <c r="AC336" s="42">
        <f t="shared" si="404"/>
        <v>4846800149132030</v>
      </c>
      <c r="AD336" s="42">
        <f t="shared" si="401"/>
        <v>1.3298713164850358E+19</v>
      </c>
      <c r="AE336" s="42">
        <f t="shared" si="362"/>
        <v>29.454761070912596</v>
      </c>
      <c r="AF336" s="46">
        <f t="shared" si="405"/>
        <v>2743.8129808657172</v>
      </c>
      <c r="AG336" s="41">
        <v>266</v>
      </c>
      <c r="AH336" s="41">
        <v>1</v>
      </c>
      <c r="AJ336" s="42">
        <f t="shared" si="422"/>
        <v>1264080140283.8828</v>
      </c>
      <c r="AK336" s="42">
        <f t="shared" si="420"/>
        <v>336245317315512.81</v>
      </c>
      <c r="AL336" s="42">
        <f t="shared" si="431"/>
        <v>2.741837066268695E+17</v>
      </c>
      <c r="AM336" s="42">
        <f t="shared" si="403"/>
        <v>8.7535939278003667</v>
      </c>
      <c r="AN336" s="46">
        <f t="shared" si="421"/>
        <v>815.42758369357944</v>
      </c>
      <c r="AO336" s="41">
        <v>236</v>
      </c>
      <c r="AP336" s="41">
        <v>1</v>
      </c>
      <c r="AR336" s="42">
        <f t="shared" si="397"/>
        <v>5324700718.8408051</v>
      </c>
      <c r="AS336" s="42">
        <f t="shared" si="394"/>
        <v>1256629369646.4299</v>
      </c>
      <c r="AT336" s="42">
        <f t="shared" si="391"/>
        <v>4284120416044829</v>
      </c>
      <c r="AU336" s="42">
        <f t="shared" si="432"/>
        <v>36.597840607884066</v>
      </c>
      <c r="AV336" s="46">
        <f t="shared" si="395"/>
        <v>3409.2155726475066</v>
      </c>
      <c r="AW336" s="41">
        <v>189</v>
      </c>
      <c r="AX336" s="41">
        <v>1</v>
      </c>
      <c r="AZ336" s="42">
        <f t="shared" si="369"/>
        <v>15593518.622384299</v>
      </c>
      <c r="BA336" s="42">
        <f t="shared" si="364"/>
        <v>2947175019.6306324</v>
      </c>
      <c r="BB336" s="42">
        <f t="shared" si="359"/>
        <v>6341320593285.6875</v>
      </c>
      <c r="BC336" s="42">
        <f t="shared" si="392"/>
        <v>23.098021454742604</v>
      </c>
      <c r="BD336" s="46">
        <f t="shared" si="365"/>
        <v>2151.6606754085615</v>
      </c>
      <c r="BE336" s="41">
        <v>144</v>
      </c>
      <c r="BF336" s="41">
        <v>1</v>
      </c>
      <c r="BH336" s="42">
        <f t="shared" si="427"/>
        <v>171143.71137397893</v>
      </c>
      <c r="BI336" s="42">
        <f t="shared" si="425"/>
        <v>24644694.437852968</v>
      </c>
      <c r="BJ336" s="42">
        <f t="shared" si="423"/>
        <v>12385391783.761072</v>
      </c>
      <c r="BK336" s="42">
        <f t="shared" si="360"/>
        <v>5.3949485714528134</v>
      </c>
      <c r="BL336" s="46">
        <f t="shared" si="426"/>
        <v>502.5581394402584</v>
      </c>
      <c r="BM336" s="41">
        <v>99</v>
      </c>
      <c r="BN336" s="41">
        <v>1</v>
      </c>
      <c r="BP336" s="42">
        <f t="shared" si="416"/>
        <v>34.810111339966966</v>
      </c>
      <c r="BQ336" s="42">
        <f t="shared" si="413"/>
        <v>3446.2010226567295</v>
      </c>
      <c r="BR336" s="42">
        <f t="shared" si="410"/>
        <v>24190218.327658273</v>
      </c>
      <c r="BS336" s="42">
        <f t="shared" si="424"/>
        <v>75.352936067132006</v>
      </c>
      <c r="BT336" s="46">
        <f t="shared" si="414"/>
        <v>7019.3869041944808</v>
      </c>
      <c r="BU336" s="41">
        <v>48</v>
      </c>
      <c r="BV336" s="41">
        <v>1</v>
      </c>
      <c r="BX336" s="42">
        <f t="shared" si="388"/>
        <v>0.19388746594069767</v>
      </c>
      <c r="BY336" s="42">
        <f t="shared" si="385"/>
        <v>9.3065983651534872</v>
      </c>
      <c r="BZ336" s="42">
        <f t="shared" si="382"/>
        <v>20565.242374413145</v>
      </c>
      <c r="CA336" s="42">
        <f t="shared" si="411"/>
        <v>23.721593431255034</v>
      </c>
      <c r="CB336" s="46">
        <f t="shared" si="386"/>
        <v>2209.7485641386629</v>
      </c>
    </row>
    <row r="337" spans="1:88">
      <c r="A337" s="52">
        <v>13.265000000000001</v>
      </c>
      <c r="B337" s="39">
        <f t="shared" si="433"/>
        <v>2.6550000000000002</v>
      </c>
      <c r="C337" s="39">
        <f t="shared" si="428"/>
        <v>2.6550000000000002</v>
      </c>
      <c r="D337" s="39">
        <f t="shared" si="429"/>
        <v>93.505316625000006</v>
      </c>
      <c r="E337" s="40">
        <f t="shared" si="430"/>
        <v>8.4758978290087723E+19</v>
      </c>
      <c r="F337" s="41">
        <f t="shared" si="434"/>
        <v>66.200000000000045</v>
      </c>
      <c r="G337" s="41">
        <v>331</v>
      </c>
      <c r="Y337" s="41">
        <v>295</v>
      </c>
      <c r="Z337" s="41">
        <v>1</v>
      </c>
      <c r="AB337" s="42">
        <f t="shared" si="407"/>
        <v>16485714792966.09</v>
      </c>
      <c r="AC337" s="42">
        <f t="shared" si="404"/>
        <v>4863285863924997</v>
      </c>
      <c r="AD337" s="42">
        <f t="shared" si="401"/>
        <v>1.5305032973656197E+19</v>
      </c>
      <c r="AE337" s="42">
        <f t="shared" si="362"/>
        <v>33.656439193565788</v>
      </c>
      <c r="AF337" s="46">
        <f t="shared" si="405"/>
        <v>3147.0560032644289</v>
      </c>
      <c r="AG337" s="41">
        <v>267</v>
      </c>
      <c r="AH337" s="41">
        <v>1</v>
      </c>
      <c r="AJ337" s="42">
        <f t="shared" si="422"/>
        <v>1264080140283.8828</v>
      </c>
      <c r="AK337" s="42">
        <f t="shared" si="420"/>
        <v>337509397455796.69</v>
      </c>
      <c r="AL337" s="42">
        <f t="shared" si="431"/>
        <v>3.1554862630280166E+17</v>
      </c>
      <c r="AM337" s="42">
        <f t="shared" si="403"/>
        <v>9.9987133772823356</v>
      </c>
      <c r="AN337" s="46">
        <f t="shared" si="421"/>
        <v>934.932860185408</v>
      </c>
      <c r="AO337" s="41">
        <v>237</v>
      </c>
      <c r="AP337" s="41">
        <v>1</v>
      </c>
      <c r="AR337" s="42">
        <f t="shared" si="397"/>
        <v>5324700718.8408051</v>
      </c>
      <c r="AS337" s="42">
        <f t="shared" si="394"/>
        <v>1261954070365.2708</v>
      </c>
      <c r="AT337" s="42">
        <f t="shared" si="391"/>
        <v>4930447285981266</v>
      </c>
      <c r="AU337" s="42">
        <f t="shared" si="432"/>
        <v>41.783658753758395</v>
      </c>
      <c r="AV337" s="46">
        <f t="shared" si="395"/>
        <v>3906.9942415211317</v>
      </c>
      <c r="AW337" s="49">
        <v>190</v>
      </c>
      <c r="AX337" s="41">
        <v>1</v>
      </c>
      <c r="AZ337" s="42">
        <f t="shared" si="369"/>
        <v>15593518.622384299</v>
      </c>
      <c r="BA337" s="42">
        <f t="shared" si="364"/>
        <v>2962768538.2530169</v>
      </c>
      <c r="BB337" s="42">
        <f t="shared" si="359"/>
        <v>7298008429363.293</v>
      </c>
      <c r="BC337" s="42">
        <f t="shared" si="392"/>
        <v>26.343309316554606</v>
      </c>
      <c r="BD337" s="46">
        <f t="shared" si="365"/>
        <v>2463.2394785947508</v>
      </c>
      <c r="BE337" s="41">
        <v>145</v>
      </c>
      <c r="BF337" s="41">
        <v>1</v>
      </c>
      <c r="BH337" s="42">
        <f t="shared" si="427"/>
        <v>171143.71137397893</v>
      </c>
      <c r="BI337" s="42">
        <f t="shared" si="425"/>
        <v>24815838.149226945</v>
      </c>
      <c r="BJ337" s="42">
        <f t="shared" si="423"/>
        <v>14253922713.60014</v>
      </c>
      <c r="BK337" s="42">
        <f t="shared" si="360"/>
        <v>6.1428391932490864</v>
      </c>
      <c r="BL337" s="46">
        <f t="shared" si="426"/>
        <v>574.3881237412154</v>
      </c>
      <c r="BM337" s="49">
        <v>100</v>
      </c>
      <c r="BN337" s="41">
        <f>POWER(($B337+0.1)/$B337,2)*POWER(1.1,2)</f>
        <v>1.3028653253464131</v>
      </c>
      <c r="BO337" s="41" t="s">
        <v>91</v>
      </c>
      <c r="BP337" s="42">
        <f t="shared" si="416"/>
        <v>45.352887036290923</v>
      </c>
      <c r="BQ337" s="42">
        <f t="shared" si="413"/>
        <v>4535.2887036290922</v>
      </c>
      <c r="BR337" s="42">
        <f t="shared" si="410"/>
        <v>27839692.800000187</v>
      </c>
      <c r="BS337" s="42">
        <f t="shared" si="424"/>
        <v>65.648256320974369</v>
      </c>
      <c r="BT337" s="46">
        <f t="shared" si="414"/>
        <v>6138.4609931718669</v>
      </c>
      <c r="BU337" s="41">
        <v>49</v>
      </c>
      <c r="BV337" s="41">
        <v>1</v>
      </c>
      <c r="BX337" s="42">
        <f t="shared" si="388"/>
        <v>0.19388746594069767</v>
      </c>
      <c r="BY337" s="42">
        <f t="shared" si="385"/>
        <v>9.5004858310941849</v>
      </c>
      <c r="BZ337" s="42">
        <f t="shared" si="382"/>
        <v>23667.832274444463</v>
      </c>
      <c r="CA337" s="42">
        <f t="shared" si="411"/>
        <v>26.642585194082425</v>
      </c>
      <c r="CB337" s="46">
        <f t="shared" si="386"/>
        <v>2491.2233642812143</v>
      </c>
      <c r="CD337" s="41" t="s">
        <v>155</v>
      </c>
      <c r="CF337" s="42"/>
      <c r="CG337" s="42"/>
      <c r="CH337" s="42"/>
    </row>
    <row r="338" spans="1:88">
      <c r="A338" s="52">
        <v>13.265000000000001</v>
      </c>
      <c r="B338" s="39">
        <f t="shared" si="433"/>
        <v>2.66</v>
      </c>
      <c r="C338" s="39">
        <f t="shared" si="428"/>
        <v>2.66</v>
      </c>
      <c r="D338" s="39">
        <f t="shared" si="429"/>
        <v>93.857834000000011</v>
      </c>
      <c r="E338" s="40">
        <f t="shared" si="430"/>
        <v>9.7362498933053194E+19</v>
      </c>
      <c r="F338" s="41">
        <f t="shared" si="434"/>
        <v>66.400000000000034</v>
      </c>
      <c r="G338" s="41">
        <v>332</v>
      </c>
      <c r="Y338" s="41">
        <v>296</v>
      </c>
      <c r="Z338" s="41">
        <v>1</v>
      </c>
      <c r="AB338" s="42">
        <f t="shared" si="407"/>
        <v>16485714792966.09</v>
      </c>
      <c r="AC338" s="42">
        <f t="shared" si="404"/>
        <v>4879771578717963</v>
      </c>
      <c r="AD338" s="42">
        <f t="shared" si="401"/>
        <v>1.7613975175908819E+19</v>
      </c>
      <c r="AE338" s="42">
        <f t="shared" si="362"/>
        <v>38.458058801967525</v>
      </c>
      <c r="AF338" s="46">
        <f t="shared" si="405"/>
        <v>3609.5900989973075</v>
      </c>
      <c r="AG338" s="41">
        <v>268</v>
      </c>
      <c r="AH338" s="41">
        <v>1</v>
      </c>
      <c r="AJ338" s="42">
        <f t="shared" si="422"/>
        <v>1264080140283.8828</v>
      </c>
      <c r="AK338" s="42">
        <f t="shared" si="420"/>
        <v>338773477596080.62</v>
      </c>
      <c r="AL338" s="42">
        <f t="shared" si="431"/>
        <v>3.63152806012016E+17</v>
      </c>
      <c r="AM338" s="42">
        <f t="shared" si="403"/>
        <v>11.421140505178853</v>
      </c>
      <c r="AN338" s="46">
        <f t="shared" si="421"/>
        <v>1071.963509625753</v>
      </c>
      <c r="AO338" s="41">
        <v>238</v>
      </c>
      <c r="AP338" s="41">
        <v>1</v>
      </c>
      <c r="AR338" s="42">
        <f t="shared" si="397"/>
        <v>5324700718.8408051</v>
      </c>
      <c r="AS338" s="42">
        <f t="shared" si="394"/>
        <v>1267278771084.1116</v>
      </c>
      <c r="AT338" s="42">
        <f t="shared" si="391"/>
        <v>5674262593937739</v>
      </c>
      <c r="AU338" s="42">
        <f t="shared" si="432"/>
        <v>47.705312252239118</v>
      </c>
      <c r="AV338" s="46">
        <f t="shared" si="395"/>
        <v>4477.5172782888258</v>
      </c>
      <c r="AW338" s="41">
        <v>191</v>
      </c>
      <c r="AX338" s="41">
        <v>1</v>
      </c>
      <c r="AZ338" s="42">
        <f t="shared" si="369"/>
        <v>15593518.622384299</v>
      </c>
      <c r="BA338" s="42">
        <f t="shared" si="364"/>
        <v>2978362056.875401</v>
      </c>
      <c r="BB338" s="42">
        <f t="shared" si="359"/>
        <v>8398997867540.6914</v>
      </c>
      <c r="BC338" s="42">
        <f t="shared" si="392"/>
        <v>30.045501190991786</v>
      </c>
      <c r="BD338" s="46">
        <f t="shared" si="365"/>
        <v>2820.0056632309097</v>
      </c>
      <c r="BE338" s="41">
        <v>146</v>
      </c>
      <c r="BF338" s="41">
        <v>1</v>
      </c>
      <c r="BH338" s="42">
        <f t="shared" si="427"/>
        <v>171143.71137397893</v>
      </c>
      <c r="BI338" s="42">
        <f t="shared" si="425"/>
        <v>24986981.860600926</v>
      </c>
      <c r="BJ338" s="42">
        <f t="shared" si="423"/>
        <v>16404292710.040361</v>
      </c>
      <c r="BK338" s="42">
        <f t="shared" si="360"/>
        <v>6.9947658477759278</v>
      </c>
      <c r="BL338" s="46">
        <f t="shared" si="426"/>
        <v>656.51357180942239</v>
      </c>
      <c r="BM338" s="41">
        <v>101</v>
      </c>
      <c r="BN338" s="41">
        <v>10</v>
      </c>
      <c r="BP338" s="42">
        <f t="shared" si="416"/>
        <v>453.52887036290923</v>
      </c>
      <c r="BQ338" s="42">
        <f t="shared" si="413"/>
        <v>45806.415906653834</v>
      </c>
      <c r="BR338" s="42">
        <f t="shared" si="410"/>
        <v>32039634.199297484</v>
      </c>
      <c r="BS338" s="42">
        <f t="shared" si="424"/>
        <v>7.4523065189342699</v>
      </c>
      <c r="BT338" s="46">
        <f t="shared" si="414"/>
        <v>699.4573481712506</v>
      </c>
      <c r="BU338" s="49">
        <v>50</v>
      </c>
      <c r="BV338" s="41">
        <f>POWER(($B338+0.05)/$B338,2)*POWER(1.05,2)</f>
        <v>1.1443369113573409</v>
      </c>
      <c r="BW338" s="41" t="s">
        <v>87</v>
      </c>
      <c r="BX338" s="42">
        <f t="shared" si="388"/>
        <v>0.22187258392547962</v>
      </c>
      <c r="BY338" s="42">
        <f t="shared" si="385"/>
        <v>11.093629196273982</v>
      </c>
      <c r="BZ338" s="42">
        <f t="shared" si="382"/>
        <v>27238.400000000092</v>
      </c>
      <c r="CA338" s="42">
        <f t="shared" si="411"/>
        <v>26.159980755527197</v>
      </c>
      <c r="CB338" s="46">
        <f t="shared" si="386"/>
        <v>2455.3191311954665</v>
      </c>
      <c r="CD338" s="41" t="s">
        <v>32</v>
      </c>
      <c r="CF338" s="42"/>
      <c r="CG338" s="42"/>
      <c r="CH338" s="42"/>
      <c r="CJ338" s="41" t="s">
        <v>32</v>
      </c>
    </row>
    <row r="339" spans="1:88">
      <c r="A339" s="52">
        <v>13.265000000000001</v>
      </c>
      <c r="B339" s="39">
        <f t="shared" si="433"/>
        <v>2.665</v>
      </c>
      <c r="C339" s="39">
        <f t="shared" si="428"/>
        <v>2.665</v>
      </c>
      <c r="D339" s="39">
        <f t="shared" si="429"/>
        <v>94.211014625000004</v>
      </c>
      <c r="E339" s="40">
        <f t="shared" si="430"/>
        <v>1.1184014236279878E+20</v>
      </c>
      <c r="F339" s="41">
        <f t="shared" si="434"/>
        <v>66.600000000000037</v>
      </c>
      <c r="G339" s="41">
        <v>333</v>
      </c>
      <c r="Y339" s="41">
        <v>297</v>
      </c>
      <c r="Z339" s="41">
        <v>1</v>
      </c>
      <c r="AB339" s="42">
        <f t="shared" si="407"/>
        <v>16485714792966.09</v>
      </c>
      <c r="AC339" s="42">
        <f t="shared" si="404"/>
        <v>4896257293510929</v>
      </c>
      <c r="AD339" s="42">
        <f t="shared" si="401"/>
        <v>2.0271176535670792E+19</v>
      </c>
      <c r="AE339" s="42">
        <f t="shared" si="362"/>
        <v>43.945361691320301</v>
      </c>
      <c r="AF339" s="46">
        <f t="shared" si="405"/>
        <v>4140.1371130018915</v>
      </c>
      <c r="AG339" s="41">
        <v>269</v>
      </c>
      <c r="AH339" s="41">
        <v>1</v>
      </c>
      <c r="AJ339" s="42">
        <f t="shared" si="422"/>
        <v>1264080140283.8828</v>
      </c>
      <c r="AK339" s="42">
        <f t="shared" si="420"/>
        <v>340037557736364.5</v>
      </c>
      <c r="AL339" s="42">
        <f t="shared" si="431"/>
        <v>4.1793715311705363E+17</v>
      </c>
      <c r="AM339" s="42">
        <f t="shared" si="403"/>
        <v>13.046151297546141</v>
      </c>
      <c r="AN339" s="46">
        <f t="shared" si="421"/>
        <v>1229.0911506930822</v>
      </c>
      <c r="AO339" s="41">
        <v>239</v>
      </c>
      <c r="AP339" s="41">
        <v>1</v>
      </c>
      <c r="AR339" s="42">
        <f t="shared" si="397"/>
        <v>5324700718.8408051</v>
      </c>
      <c r="AS339" s="42">
        <f t="shared" si="394"/>
        <v>1272603471802.9524</v>
      </c>
      <c r="AT339" s="42">
        <f t="shared" si="391"/>
        <v>6530268017453949</v>
      </c>
      <c r="AU339" s="42">
        <f t="shared" si="432"/>
        <v>54.467346901561676</v>
      </c>
      <c r="AV339" s="46">
        <f t="shared" si="395"/>
        <v>5131.4240155279758</v>
      </c>
      <c r="AW339" s="41">
        <v>192</v>
      </c>
      <c r="AX339" s="41">
        <v>1</v>
      </c>
      <c r="AZ339" s="42">
        <f t="shared" si="369"/>
        <v>15593518.622384299</v>
      </c>
      <c r="BA339" s="42">
        <f t="shared" si="364"/>
        <v>2993955575.4977856</v>
      </c>
      <c r="BB339" s="42">
        <f t="shared" si="359"/>
        <v>9666050212703.0625</v>
      </c>
      <c r="BC339" s="42">
        <f t="shared" si="392"/>
        <v>34.269045950573947</v>
      </c>
      <c r="BD339" s="46">
        <f t="shared" si="365"/>
        <v>3228.5215892343194</v>
      </c>
      <c r="BE339" s="41">
        <v>147</v>
      </c>
      <c r="BF339" s="41">
        <v>1</v>
      </c>
      <c r="BH339" s="42">
        <f t="shared" si="427"/>
        <v>171143.71137397893</v>
      </c>
      <c r="BI339" s="42">
        <f t="shared" si="425"/>
        <v>25158125.571974903</v>
      </c>
      <c r="BJ339" s="42">
        <f t="shared" si="423"/>
        <v>18879004321.685612</v>
      </c>
      <c r="BK339" s="42">
        <f t="shared" si="360"/>
        <v>7.9652447378207292</v>
      </c>
      <c r="BL339" s="46">
        <f t="shared" si="426"/>
        <v>750.41378848653301</v>
      </c>
      <c r="BM339" s="41">
        <v>102</v>
      </c>
      <c r="BN339" s="41">
        <v>1</v>
      </c>
      <c r="BP339" s="42">
        <f t="shared" si="416"/>
        <v>453.52887036290923</v>
      </c>
      <c r="BQ339" s="42">
        <f t="shared" si="413"/>
        <v>46259.944777016739</v>
      </c>
      <c r="BR339" s="42">
        <f t="shared" si="410"/>
        <v>36873055.315792091</v>
      </c>
      <c r="BS339" s="42">
        <f t="shared" si="424"/>
        <v>8.4606228105524259</v>
      </c>
      <c r="BT339" s="46">
        <f t="shared" si="414"/>
        <v>797.0838593415632</v>
      </c>
      <c r="BU339" s="41">
        <v>51</v>
      </c>
      <c r="BV339" s="41">
        <v>1</v>
      </c>
      <c r="BX339" s="42">
        <f t="shared" si="388"/>
        <v>0.22187258392547962</v>
      </c>
      <c r="BY339" s="42">
        <f t="shared" si="385"/>
        <v>11.31550178019946</v>
      </c>
      <c r="BZ339" s="42">
        <f t="shared" si="382"/>
        <v>31347.518628527192</v>
      </c>
      <c r="CA339" s="42">
        <f t="shared" si="411"/>
        <v>29.405439226454394</v>
      </c>
      <c r="CB339" s="46">
        <f t="shared" si="386"/>
        <v>2770.3162650180439</v>
      </c>
      <c r="CD339" s="44">
        <v>1</v>
      </c>
      <c r="CF339" s="42"/>
      <c r="CG339" s="42"/>
      <c r="CH339" s="42"/>
      <c r="CJ339" s="51">
        <f>10+$G344/20</f>
        <v>26.9</v>
      </c>
    </row>
    <row r="340" spans="1:88">
      <c r="A340" s="52">
        <v>13.265000000000001</v>
      </c>
      <c r="B340" s="39">
        <f t="shared" si="433"/>
        <v>2.67</v>
      </c>
      <c r="C340" s="39">
        <f t="shared" si="428"/>
        <v>2.67</v>
      </c>
      <c r="D340" s="39">
        <f t="shared" si="429"/>
        <v>94.5648585</v>
      </c>
      <c r="E340" s="40">
        <f t="shared" si="430"/>
        <v>1.2847058755478117E+20</v>
      </c>
      <c r="F340" s="41">
        <f t="shared" si="434"/>
        <v>66.80000000000004</v>
      </c>
      <c r="G340" s="41">
        <v>334</v>
      </c>
      <c r="Y340" s="41">
        <v>298</v>
      </c>
      <c r="Z340" s="41">
        <v>1</v>
      </c>
      <c r="AB340" s="42">
        <f t="shared" si="407"/>
        <v>16485714792966.09</v>
      </c>
      <c r="AC340" s="42">
        <f t="shared" si="404"/>
        <v>4912743008303895</v>
      </c>
      <c r="AD340" s="42">
        <f t="shared" si="401"/>
        <v>2.3329154695990002E+19</v>
      </c>
      <c r="AE340" s="42">
        <f t="shared" si="362"/>
        <v>50.216354281552498</v>
      </c>
      <c r="AF340" s="46">
        <f t="shared" si="405"/>
        <v>4748.702437020881</v>
      </c>
      <c r="AG340" s="49">
        <v>270</v>
      </c>
      <c r="AH340" s="41">
        <v>1</v>
      </c>
      <c r="AJ340" s="42">
        <f t="shared" si="422"/>
        <v>1264080140283.8828</v>
      </c>
      <c r="AK340" s="42">
        <f t="shared" si="420"/>
        <v>341301637876648.37</v>
      </c>
      <c r="AL340" s="42">
        <f t="shared" si="431"/>
        <v>4.8098444020317747E+17</v>
      </c>
      <c r="AM340" s="42">
        <f t="shared" si="403"/>
        <v>14.9026285845737</v>
      </c>
      <c r="AN340" s="46">
        <f t="shared" si="421"/>
        <v>1409.2649633782671</v>
      </c>
      <c r="AO340" s="49">
        <v>240</v>
      </c>
      <c r="AP340" s="41">
        <v>10</v>
      </c>
      <c r="AR340" s="42">
        <f t="shared" si="397"/>
        <v>53247007188.408051</v>
      </c>
      <c r="AS340" s="42">
        <f t="shared" si="394"/>
        <v>12779281725217.932</v>
      </c>
      <c r="AT340" s="42">
        <f t="shared" si="391"/>
        <v>7515381878174637</v>
      </c>
      <c r="AU340" s="42">
        <f t="shared" si="432"/>
        <v>6.2189180184729027</v>
      </c>
      <c r="AV340" s="46">
        <f t="shared" si="395"/>
        <v>588.09110243999044</v>
      </c>
      <c r="AW340" s="41">
        <v>193</v>
      </c>
      <c r="AX340" s="41">
        <v>1</v>
      </c>
      <c r="AZ340" s="42">
        <f t="shared" si="369"/>
        <v>15593518.622384299</v>
      </c>
      <c r="BA340" s="42">
        <f t="shared" si="364"/>
        <v>3009549094.1201696</v>
      </c>
      <c r="BB340" s="42">
        <f t="shared" ref="BB340:BB403" si="435">(10+$G340/20)*POWER($F$1,AW340)</f>
        <v>11124207828516.885</v>
      </c>
      <c r="BC340" s="42">
        <f t="shared" si="392"/>
        <v>39.087499138290582</v>
      </c>
      <c r="BD340" s="46">
        <f t="shared" si="365"/>
        <v>3696.303825131321</v>
      </c>
      <c r="BE340" s="41">
        <v>148</v>
      </c>
      <c r="BF340" s="41">
        <v>1</v>
      </c>
      <c r="BH340" s="42">
        <f t="shared" si="427"/>
        <v>171143.71137397893</v>
      </c>
      <c r="BI340" s="42">
        <f t="shared" si="425"/>
        <v>25329269.283348881</v>
      </c>
      <c r="BJ340" s="42">
        <f t="shared" si="423"/>
        <v>21726968415.071976</v>
      </c>
      <c r="BK340" s="42">
        <f t="shared" ref="BK340:BK403" si="436">BL340/$D340</f>
        <v>9.0708230468905846</v>
      </c>
      <c r="BL340" s="46">
        <f t="shared" si="426"/>
        <v>857.78109790774704</v>
      </c>
      <c r="BM340" s="41">
        <v>103</v>
      </c>
      <c r="BN340" s="41">
        <v>1</v>
      </c>
      <c r="BP340" s="42">
        <f t="shared" si="416"/>
        <v>453.52887036290923</v>
      </c>
      <c r="BQ340" s="42">
        <f t="shared" si="413"/>
        <v>46713.473647379651</v>
      </c>
      <c r="BR340" s="42">
        <f t="shared" si="410"/>
        <v>42435485.185687326</v>
      </c>
      <c r="BS340" s="42">
        <f t="shared" si="424"/>
        <v>9.6063240380033079</v>
      </c>
      <c r="BT340" s="46">
        <f t="shared" si="414"/>
        <v>908.42067335893148</v>
      </c>
      <c r="BU340" s="41">
        <v>52</v>
      </c>
      <c r="BV340" s="41">
        <v>1</v>
      </c>
      <c r="BX340" s="42">
        <f t="shared" si="388"/>
        <v>0.22187258392547962</v>
      </c>
      <c r="BY340" s="42">
        <f t="shared" si="385"/>
        <v>11.53737436412494</v>
      </c>
      <c r="BZ340" s="42">
        <f t="shared" si="382"/>
        <v>36076.401886859676</v>
      </c>
      <c r="CA340" s="42">
        <f t="shared" si="411"/>
        <v>33.066364927209605</v>
      </c>
      <c r="CB340" s="46">
        <f t="shared" si="386"/>
        <v>3126.9161204509392</v>
      </c>
      <c r="CD340" s="42" t="s">
        <v>1</v>
      </c>
      <c r="CF340" s="42"/>
      <c r="CG340" s="42"/>
      <c r="CH340" s="42"/>
      <c r="CJ340" s="46" t="s">
        <v>3</v>
      </c>
    </row>
    <row r="341" spans="1:88">
      <c r="A341" s="52">
        <v>13.265000000000001</v>
      </c>
      <c r="B341" s="39">
        <f t="shared" si="433"/>
        <v>2.6749999999999998</v>
      </c>
      <c r="C341" s="39">
        <f t="shared" si="428"/>
        <v>2.6749999999999998</v>
      </c>
      <c r="D341" s="39">
        <f t="shared" si="429"/>
        <v>94.919365624999983</v>
      </c>
      <c r="E341" s="40">
        <f t="shared" si="430"/>
        <v>1.4757395258967969E+20</v>
      </c>
      <c r="F341" s="41">
        <f t="shared" si="434"/>
        <v>67.000000000000043</v>
      </c>
      <c r="G341" s="41">
        <v>335</v>
      </c>
      <c r="Y341" s="41">
        <v>299</v>
      </c>
      <c r="Z341" s="41">
        <v>1</v>
      </c>
      <c r="AB341" s="42">
        <f t="shared" si="407"/>
        <v>16485714792966.09</v>
      </c>
      <c r="AC341" s="42">
        <f t="shared" si="404"/>
        <v>4929228723096861</v>
      </c>
      <c r="AD341" s="42">
        <f t="shared" si="401"/>
        <v>2.6848345446018662E+19</v>
      </c>
      <c r="AE341" s="42">
        <f t="shared" ref="AE341:AE342" si="437">AF341/$D341</f>
        <v>57.383063420993409</v>
      </c>
      <c r="AF341" s="46">
        <f t="shared" si="405"/>
        <v>5446.7639775398357</v>
      </c>
      <c r="AG341" s="41">
        <v>271</v>
      </c>
      <c r="AH341" s="41">
        <v>1</v>
      </c>
      <c r="AJ341" s="42">
        <f t="shared" si="422"/>
        <v>1264080140283.8828</v>
      </c>
      <c r="AK341" s="42">
        <f t="shared" si="420"/>
        <v>342565718016932.25</v>
      </c>
      <c r="AL341" s="42">
        <f t="shared" si="431"/>
        <v>5.5354069073726509E+17</v>
      </c>
      <c r="AM341" s="42">
        <f t="shared" si="403"/>
        <v>17.023577224420414</v>
      </c>
      <c r="AN341" s="46">
        <f t="shared" si="421"/>
        <v>1615.8671508101836</v>
      </c>
      <c r="AO341" s="41">
        <v>241</v>
      </c>
      <c r="AP341" s="41">
        <v>1</v>
      </c>
      <c r="AR341" s="42">
        <f t="shared" si="397"/>
        <v>53247007188.408051</v>
      </c>
      <c r="AS341" s="42">
        <f t="shared" si="394"/>
        <v>12832528732406.34</v>
      </c>
      <c r="AT341" s="42">
        <f t="shared" si="391"/>
        <v>8649073292769750</v>
      </c>
      <c r="AU341" s="42">
        <f t="shared" si="432"/>
        <v>7.1007219191594864</v>
      </c>
      <c r="AV341" s="46">
        <f t="shared" si="395"/>
        <v>673.99602004615087</v>
      </c>
      <c r="AW341" s="41">
        <v>194</v>
      </c>
      <c r="AX341" s="41">
        <v>1</v>
      </c>
      <c r="AZ341" s="42">
        <f t="shared" si="369"/>
        <v>15593518.622384299</v>
      </c>
      <c r="BA341" s="42">
        <f t="shared" ref="BA341:BA404" si="438">AW341*AZ341</f>
        <v>3025142612.7425537</v>
      </c>
      <c r="BB341" s="42">
        <f t="shared" si="435"/>
        <v>12802288744935.264</v>
      </c>
      <c r="BC341" s="42">
        <f t="shared" si="392"/>
        <v>44.584811814655936</v>
      </c>
      <c r="BD341" s="46">
        <f t="shared" ref="BD341:BD404" si="439">BB341/BA341</f>
        <v>4231.9620539571461</v>
      </c>
      <c r="BE341" s="41">
        <v>149</v>
      </c>
      <c r="BF341" s="41">
        <v>1</v>
      </c>
      <c r="BH341" s="42">
        <f t="shared" si="427"/>
        <v>171143.71137397893</v>
      </c>
      <c r="BI341" s="42">
        <f t="shared" si="425"/>
        <v>25500412.994722862</v>
      </c>
      <c r="BJ341" s="42">
        <f t="shared" si="423"/>
        <v>25004470204.951603</v>
      </c>
      <c r="BK341" s="42">
        <f t="shared" si="436"/>
        <v>10.33036379535292</v>
      </c>
      <c r="BL341" s="46">
        <f t="shared" si="426"/>
        <v>980.55157813036635</v>
      </c>
      <c r="BM341" s="41">
        <v>104</v>
      </c>
      <c r="BN341" s="41">
        <v>1</v>
      </c>
      <c r="BP341" s="42">
        <f t="shared" si="416"/>
        <v>453.52887036290923</v>
      </c>
      <c r="BQ341" s="42">
        <f t="shared" si="413"/>
        <v>47167.002517742563</v>
      </c>
      <c r="BR341" s="42">
        <f t="shared" si="410"/>
        <v>48836855.869045965</v>
      </c>
      <c r="BS341" s="42">
        <f t="shared" si="424"/>
        <v>10.90823766424332</v>
      </c>
      <c r="BT341" s="46">
        <f t="shared" si="414"/>
        <v>1035.4029991767075</v>
      </c>
      <c r="BU341" s="41">
        <v>53</v>
      </c>
      <c r="BV341" s="41">
        <v>1</v>
      </c>
      <c r="BX341" s="42">
        <f t="shared" si="388"/>
        <v>0.22187258392547962</v>
      </c>
      <c r="BY341" s="42">
        <f t="shared" si="385"/>
        <v>11.75924694805042</v>
      </c>
      <c r="BZ341" s="42">
        <f t="shared" si="382"/>
        <v>41518.508189852968</v>
      </c>
      <c r="CA341" s="42">
        <f t="shared" si="411"/>
        <v>37.196956134926396</v>
      </c>
      <c r="CB341" s="46">
        <f t="shared" si="386"/>
        <v>3530.7114795081648</v>
      </c>
      <c r="CD341" s="42">
        <f>1/$D344</f>
        <v>8.6534746119213031E-3</v>
      </c>
      <c r="CE341" s="55">
        <f>CD341*$E344</f>
        <v>1.9356116650602877E+18</v>
      </c>
      <c r="CF341" s="42"/>
      <c r="CG341" s="42"/>
      <c r="CH341" s="42"/>
      <c r="CJ341" s="46">
        <f>$E344*CJ339</f>
        <v>6.0169996591185768E+21</v>
      </c>
    </row>
    <row r="342" spans="1:88">
      <c r="A342" s="52">
        <v>13.265000000000001</v>
      </c>
      <c r="B342" s="39">
        <f t="shared" si="433"/>
        <v>2.6799999999999997</v>
      </c>
      <c r="C342" s="39">
        <f t="shared" si="428"/>
        <v>2.6799999999999997</v>
      </c>
      <c r="D342" s="39">
        <f t="shared" si="429"/>
        <v>95.274535999999983</v>
      </c>
      <c r="E342" s="40">
        <f t="shared" si="430"/>
        <v>1.6951795658017554E+20</v>
      </c>
      <c r="F342" s="41">
        <f t="shared" si="434"/>
        <v>67.200000000000031</v>
      </c>
      <c r="G342" s="41">
        <v>336</v>
      </c>
      <c r="Y342" s="49">
        <v>300</v>
      </c>
      <c r="Z342" s="41">
        <v>14</v>
      </c>
      <c r="AB342" s="42">
        <f t="shared" si="407"/>
        <v>230800007101525.25</v>
      </c>
      <c r="AC342" s="42">
        <f t="shared" si="404"/>
        <v>6.9240002130457576E+16</v>
      </c>
      <c r="AD342" s="42">
        <f t="shared" si="401"/>
        <v>3.0898296323464118E+19</v>
      </c>
      <c r="AE342" s="42">
        <f t="shared" si="437"/>
        <v>4.6838245535502097</v>
      </c>
      <c r="AF342" s="46">
        <f t="shared" si="405"/>
        <v>446.24921104490329</v>
      </c>
      <c r="AG342" s="41">
        <v>272</v>
      </c>
      <c r="AH342" s="41">
        <v>1</v>
      </c>
      <c r="AJ342" s="42">
        <f t="shared" si="422"/>
        <v>1264080140283.8828</v>
      </c>
      <c r="AK342" s="42">
        <f t="shared" si="420"/>
        <v>343829798157216.12</v>
      </c>
      <c r="AL342" s="42">
        <f t="shared" si="431"/>
        <v>6.3703978794087283E+17</v>
      </c>
      <c r="AM342" s="42">
        <f t="shared" si="403"/>
        <v>19.446712940229347</v>
      </c>
      <c r="AN342" s="46">
        <f t="shared" si="421"/>
        <v>1852.7765521055464</v>
      </c>
      <c r="AO342" s="41">
        <v>242</v>
      </c>
      <c r="AP342" s="41">
        <v>1</v>
      </c>
      <c r="AR342" s="42">
        <f t="shared" si="397"/>
        <v>53247007188.408051</v>
      </c>
      <c r="AS342" s="42">
        <f t="shared" si="394"/>
        <v>12885775739594.748</v>
      </c>
      <c r="AT342" s="42">
        <f t="shared" si="391"/>
        <v>9953746686576120</v>
      </c>
      <c r="AU342" s="42">
        <f t="shared" si="432"/>
        <v>8.1077280485756695</v>
      </c>
      <c r="AV342" s="46">
        <f t="shared" si="395"/>
        <v>772.46002784223231</v>
      </c>
      <c r="AW342" s="41">
        <v>195</v>
      </c>
      <c r="AX342" s="41">
        <v>1</v>
      </c>
      <c r="AZ342" s="42">
        <f t="shared" ref="AZ342:AZ405" si="440">AZ341*AX342</f>
        <v>15593518.622384299</v>
      </c>
      <c r="BA342" s="42">
        <f t="shared" si="438"/>
        <v>3040736131.3649383</v>
      </c>
      <c r="BB342" s="42">
        <f t="shared" si="435"/>
        <v>14733455812198.594</v>
      </c>
      <c r="BC342" s="42">
        <f t="shared" si="392"/>
        <v>50.856802084714801</v>
      </c>
      <c r="BD342" s="46">
        <f t="shared" si="439"/>
        <v>4845.3582210650347</v>
      </c>
      <c r="BE342" s="49">
        <v>150</v>
      </c>
      <c r="BF342" s="41">
        <v>1</v>
      </c>
      <c r="BH342" s="42">
        <f t="shared" si="427"/>
        <v>171143.71137397893</v>
      </c>
      <c r="BI342" s="42">
        <f t="shared" si="425"/>
        <v>25671556.706096839</v>
      </c>
      <c r="BJ342" s="42">
        <f t="shared" si="423"/>
        <v>28776280883.200287</v>
      </c>
      <c r="BK342" s="42">
        <f t="shared" si="436"/>
        <v>11.765370738413273</v>
      </c>
      <c r="BL342" s="46">
        <f t="shared" si="426"/>
        <v>1120.9402379703017</v>
      </c>
      <c r="BM342" s="41">
        <v>105</v>
      </c>
      <c r="BN342" s="41">
        <v>1</v>
      </c>
      <c r="BP342" s="42">
        <f t="shared" si="416"/>
        <v>453.52887036290923</v>
      </c>
      <c r="BQ342" s="42">
        <f t="shared" si="413"/>
        <v>47620.531388105468</v>
      </c>
      <c r="BR342" s="42">
        <f t="shared" si="410"/>
        <v>56203673.600000404</v>
      </c>
      <c r="BS342" s="42">
        <f t="shared" si="424"/>
        <v>12.387783975279822</v>
      </c>
      <c r="BT342" s="46">
        <f t="shared" si="414"/>
        <v>1180.2403703130203</v>
      </c>
      <c r="BU342" s="41">
        <v>54</v>
      </c>
      <c r="BV342" s="41">
        <v>1</v>
      </c>
      <c r="BX342" s="42">
        <f t="shared" si="388"/>
        <v>0.22187258392547962</v>
      </c>
      <c r="BY342" s="42">
        <f t="shared" si="385"/>
        <v>11.981119531975899</v>
      </c>
      <c r="BZ342" s="42">
        <f t="shared" si="382"/>
        <v>47781.386437296555</v>
      </c>
      <c r="CA342" s="42">
        <f t="shared" si="411"/>
        <v>41.858581200633182</v>
      </c>
      <c r="CB342" s="46">
        <f t="shared" si="386"/>
        <v>3988.0569015086485</v>
      </c>
      <c r="CC342" s="41" t="s">
        <v>81</v>
      </c>
      <c r="CD342" s="44" t="s">
        <v>82</v>
      </c>
      <c r="CF342" s="42" t="s">
        <v>15</v>
      </c>
      <c r="CG342" s="42" t="s">
        <v>1</v>
      </c>
      <c r="CH342" s="42" t="s">
        <v>83</v>
      </c>
      <c r="CJ342" s="47"/>
    </row>
    <row r="343" spans="1:88">
      <c r="A343" s="52">
        <v>13.265000000000001</v>
      </c>
      <c r="B343" s="39">
        <f t="shared" si="433"/>
        <v>2.6850000000000001</v>
      </c>
      <c r="C343" s="39">
        <f t="shared" si="428"/>
        <v>2.6850000000000001</v>
      </c>
      <c r="D343" s="39">
        <f t="shared" si="429"/>
        <v>95.630369625000014</v>
      </c>
      <c r="E343" s="40">
        <f t="shared" si="430"/>
        <v>1.9472499786610645E+20</v>
      </c>
      <c r="F343" s="41">
        <f t="shared" si="434"/>
        <v>67.400000000000034</v>
      </c>
      <c r="G343" s="41">
        <v>337</v>
      </c>
      <c r="Y343" s="41">
        <v>301</v>
      </c>
      <c r="AB343" s="42"/>
      <c r="AC343" s="42"/>
      <c r="AF343" s="46"/>
      <c r="AG343" s="41">
        <v>273</v>
      </c>
      <c r="AH343" s="41">
        <v>1</v>
      </c>
      <c r="AJ343" s="42">
        <f t="shared" si="422"/>
        <v>1264080140283.8828</v>
      </c>
      <c r="AK343" s="42">
        <f t="shared" si="420"/>
        <v>345093878297500</v>
      </c>
      <c r="AL343" s="42">
        <f t="shared" si="431"/>
        <v>7.3313179258816794E+17</v>
      </c>
      <c r="AM343" s="42">
        <f t="shared" si="403"/>
        <v>22.21513534923201</v>
      </c>
      <c r="AN343" s="46">
        <f t="shared" si="421"/>
        <v>2124.4416047164609</v>
      </c>
      <c r="AO343" s="41">
        <v>243</v>
      </c>
      <c r="AP343" s="41">
        <v>1</v>
      </c>
      <c r="AR343" s="42">
        <f t="shared" si="397"/>
        <v>53247007188.408051</v>
      </c>
      <c r="AS343" s="42">
        <f t="shared" si="394"/>
        <v>12939022746783.156</v>
      </c>
      <c r="AT343" s="42">
        <f t="shared" si="391"/>
        <v>1.1455184259190102E+16</v>
      </c>
      <c r="AU343" s="42">
        <f t="shared" si="432"/>
        <v>9.2577355007310995</v>
      </c>
      <c r="AV343" s="46">
        <f t="shared" si="395"/>
        <v>885.32066782539971</v>
      </c>
      <c r="AW343" s="41">
        <v>196</v>
      </c>
      <c r="AX343" s="41">
        <v>1</v>
      </c>
      <c r="AZ343" s="42">
        <f t="shared" si="440"/>
        <v>15593518.622384299</v>
      </c>
      <c r="BA343" s="42">
        <f t="shared" si="438"/>
        <v>3056329649.9873223</v>
      </c>
      <c r="BB343" s="42">
        <f t="shared" si="435"/>
        <v>16955871634847.191</v>
      </c>
      <c r="BC343" s="42">
        <f t="shared" si="392"/>
        <v>58.012835233896908</v>
      </c>
      <c r="BD343" s="46">
        <f t="shared" si="439"/>
        <v>5547.7888764117852</v>
      </c>
      <c r="BE343" s="41">
        <v>151</v>
      </c>
      <c r="BF343" s="41">
        <v>1</v>
      </c>
      <c r="BH343" s="42">
        <f t="shared" si="427"/>
        <v>171143.71137397893</v>
      </c>
      <c r="BI343" s="42">
        <f t="shared" si="425"/>
        <v>25842700.41747082</v>
      </c>
      <c r="BJ343" s="42">
        <f t="shared" si="423"/>
        <v>33116936786.810818</v>
      </c>
      <c r="BK343" s="42">
        <f t="shared" si="436"/>
        <v>13.400358946032092</v>
      </c>
      <c r="BL343" s="46">
        <f t="shared" si="426"/>
        <v>1281.4812791167246</v>
      </c>
      <c r="BM343" s="41">
        <v>106</v>
      </c>
      <c r="BN343" s="41">
        <v>1</v>
      </c>
      <c r="BP343" s="42">
        <f t="shared" si="416"/>
        <v>453.52887036290923</v>
      </c>
      <c r="BQ343" s="42">
        <f t="shared" si="413"/>
        <v>48074.06025846838</v>
      </c>
      <c r="BR343" s="42">
        <f t="shared" si="410"/>
        <v>64681517.161739677</v>
      </c>
      <c r="BS343" s="42">
        <f t="shared" si="424"/>
        <v>14.069334664114976</v>
      </c>
      <c r="BT343" s="46">
        <f t="shared" si="414"/>
        <v>1345.4556743071405</v>
      </c>
      <c r="BU343" s="41">
        <v>55</v>
      </c>
      <c r="BV343" s="41">
        <v>1</v>
      </c>
      <c r="BX343" s="42">
        <f t="shared" si="388"/>
        <v>0.22187258392547962</v>
      </c>
      <c r="BY343" s="42">
        <f t="shared" si="385"/>
        <v>12.202992115901379</v>
      </c>
      <c r="BZ343" s="42">
        <f t="shared" si="382"/>
        <v>54988.800000000214</v>
      </c>
      <c r="CA343" s="42">
        <f t="shared" si="411"/>
        <v>47.120737301305148</v>
      </c>
      <c r="CB343" s="46">
        <f t="shared" si="386"/>
        <v>4506.1735251263372</v>
      </c>
      <c r="CF343" s="42">
        <f>1*CD341</f>
        <v>8.6534746119213031E-3</v>
      </c>
      <c r="CG343" s="42"/>
      <c r="CH343" s="42" t="s">
        <v>77</v>
      </c>
      <c r="CJ343" s="46"/>
    </row>
    <row r="344" spans="1:88">
      <c r="A344" s="52">
        <v>15.969999999999999</v>
      </c>
      <c r="B344" s="39">
        <f t="shared" si="433"/>
        <v>2.69</v>
      </c>
      <c r="C344" s="39">
        <f t="shared" si="428"/>
        <v>2.69</v>
      </c>
      <c r="D344" s="39">
        <f t="shared" si="429"/>
        <v>115.56051699999999</v>
      </c>
      <c r="E344" s="40">
        <f t="shared" si="430"/>
        <v>2.2368028472559767E+20</v>
      </c>
      <c r="F344" s="41">
        <f t="shared" si="434"/>
        <v>67.600000000000037</v>
      </c>
      <c r="G344" s="41">
        <v>338</v>
      </c>
      <c r="AC344" s="42"/>
      <c r="AF344" s="41"/>
      <c r="AG344" s="41">
        <v>274</v>
      </c>
      <c r="AH344" s="41">
        <v>1</v>
      </c>
      <c r="AJ344" s="42">
        <f t="shared" si="422"/>
        <v>1264080140283.8828</v>
      </c>
      <c r="AK344" s="42">
        <f t="shared" si="420"/>
        <v>346357958437783.87</v>
      </c>
      <c r="AL344" s="42">
        <f t="shared" si="431"/>
        <v>8.4371552861904282E+17</v>
      </c>
      <c r="AM344" s="42">
        <f t="shared" si="403"/>
        <v>21.079552898161964</v>
      </c>
      <c r="AN344" s="46">
        <f t="shared" si="421"/>
        <v>2435.9640310404448</v>
      </c>
      <c r="AO344" s="41">
        <v>244</v>
      </c>
      <c r="AP344" s="41">
        <v>1</v>
      </c>
      <c r="AR344" s="42">
        <f t="shared" si="397"/>
        <v>53247007188.408051</v>
      </c>
      <c r="AS344" s="42">
        <f t="shared" si="394"/>
        <v>12992269753971.564</v>
      </c>
      <c r="AT344" s="42">
        <f t="shared" si="391"/>
        <v>1.3183055134672522E+16</v>
      </c>
      <c r="AU344" s="42">
        <f t="shared" si="432"/>
        <v>8.780546823281199</v>
      </c>
      <c r="AV344" s="46">
        <f t="shared" si="395"/>
        <v>1014.684530441083</v>
      </c>
      <c r="AW344" s="41">
        <v>197</v>
      </c>
      <c r="AX344" s="41">
        <v>1</v>
      </c>
      <c r="AZ344" s="42">
        <f t="shared" si="440"/>
        <v>15593518.622384299</v>
      </c>
      <c r="BA344" s="42">
        <f t="shared" si="438"/>
        <v>3071923168.6097069</v>
      </c>
      <c r="BB344" s="42">
        <f t="shared" si="435"/>
        <v>19513452211760.781</v>
      </c>
      <c r="BC344" s="42">
        <f t="shared" si="392"/>
        <v>54.96855033058457</v>
      </c>
      <c r="BD344" s="46">
        <f t="shared" si="439"/>
        <v>6352.1940949428736</v>
      </c>
      <c r="BE344" s="41">
        <v>152</v>
      </c>
      <c r="BF344" s="41">
        <v>1</v>
      </c>
      <c r="BH344" s="42">
        <f t="shared" si="427"/>
        <v>171143.71137397893</v>
      </c>
      <c r="BI344" s="42">
        <f t="shared" si="425"/>
        <v>26013844.128844798</v>
      </c>
      <c r="BJ344" s="42">
        <f t="shared" si="423"/>
        <v>38112211351.095161</v>
      </c>
      <c r="BK344" s="42">
        <f t="shared" si="436"/>
        <v>12.677982219674602</v>
      </c>
      <c r="BL344" s="46">
        <f t="shared" si="426"/>
        <v>1465.0741798224044</v>
      </c>
      <c r="BM344" s="41">
        <v>107</v>
      </c>
      <c r="BN344" s="41">
        <v>1</v>
      </c>
      <c r="BP344" s="42">
        <f t="shared" si="416"/>
        <v>453.52887036290923</v>
      </c>
      <c r="BQ344" s="42">
        <f t="shared" si="413"/>
        <v>48527.589128831285</v>
      </c>
      <c r="BR344" s="42">
        <f t="shared" si="410"/>
        <v>74437912.795107529</v>
      </c>
      <c r="BS344" s="42">
        <f t="shared" si="424"/>
        <v>13.273822172100726</v>
      </c>
      <c r="BT344" s="46">
        <f t="shared" si="414"/>
        <v>1533.9297527740227</v>
      </c>
      <c r="BU344" s="41">
        <v>56</v>
      </c>
      <c r="BV344" s="41">
        <v>1</v>
      </c>
      <c r="BX344" s="42">
        <f t="shared" si="388"/>
        <v>0.22187258392547962</v>
      </c>
      <c r="BY344" s="42">
        <f t="shared" si="385"/>
        <v>12.424864699826859</v>
      </c>
      <c r="BZ344" s="42">
        <f t="shared" si="382"/>
        <v>63283.170814812889</v>
      </c>
      <c r="CA344" s="42">
        <f t="shared" si="411"/>
        <v>44.074468836308014</v>
      </c>
      <c r="CB344" s="46">
        <f t="shared" si="386"/>
        <v>5093.268405224142</v>
      </c>
      <c r="CC344" s="41">
        <v>1</v>
      </c>
      <c r="CD344" s="41">
        <v>1</v>
      </c>
      <c r="CF344" s="42">
        <f>CF343*CD344</f>
        <v>8.6534746119213031E-3</v>
      </c>
      <c r="CG344" s="42">
        <f>CC344*CF344</f>
        <v>8.6534746119213031E-3</v>
      </c>
      <c r="CH344" s="42">
        <f t="shared" ref="CH344:CH407" si="441">(10+$G344/20)*POWER($F$1,CC344)</f>
        <v>30.899985749420242</v>
      </c>
      <c r="CI344" s="42">
        <f t="shared" ref="CI344:CI352" si="442">CJ344/$D344</f>
        <v>30.899985749420242</v>
      </c>
      <c r="CJ344" s="46">
        <f>CH344/CG344</f>
        <v>3570.8183284956353</v>
      </c>
    </row>
    <row r="345" spans="1:88">
      <c r="A345" s="52">
        <v>15.969999999999999</v>
      </c>
      <c r="B345" s="39">
        <f t="shared" si="433"/>
        <v>2.6950000000000003</v>
      </c>
      <c r="C345" s="39">
        <f t="shared" si="428"/>
        <v>2.6950000000000003</v>
      </c>
      <c r="D345" s="39">
        <f t="shared" si="429"/>
        <v>115.99050925000002</v>
      </c>
      <c r="E345" s="40">
        <f t="shared" si="430"/>
        <v>2.5694117510956243E+20</v>
      </c>
      <c r="F345" s="41">
        <f t="shared" si="434"/>
        <v>67.80000000000004</v>
      </c>
      <c r="G345" s="41">
        <v>339</v>
      </c>
      <c r="AC345" s="42"/>
      <c r="AF345" s="41"/>
      <c r="AG345" s="41">
        <v>275</v>
      </c>
      <c r="AH345" s="41">
        <v>1</v>
      </c>
      <c r="AJ345" s="42">
        <f t="shared" si="422"/>
        <v>1264080140283.8828</v>
      </c>
      <c r="AK345" s="42">
        <f t="shared" si="420"/>
        <v>347622038578067.75</v>
      </c>
      <c r="AL345" s="42">
        <f t="shared" si="431"/>
        <v>9.7097607966109683E+17</v>
      </c>
      <c r="AM345" s="42">
        <f t="shared" si="403"/>
        <v>24.081235993808768</v>
      </c>
      <c r="AN345" s="46">
        <f t="shared" si="421"/>
        <v>2793.1948262913093</v>
      </c>
      <c r="AO345" s="41">
        <v>245</v>
      </c>
      <c r="AP345" s="41">
        <v>1</v>
      </c>
      <c r="AR345" s="42">
        <f t="shared" si="397"/>
        <v>53247007188.408051</v>
      </c>
      <c r="AS345" s="42">
        <f t="shared" si="394"/>
        <v>13045516761159.973</v>
      </c>
      <c r="AT345" s="42">
        <f t="shared" si="391"/>
        <v>1.5171501244704604E+16</v>
      </c>
      <c r="AU345" s="42">
        <f t="shared" si="432"/>
        <v>10.026395107736548</v>
      </c>
      <c r="AV345" s="46">
        <f t="shared" si="395"/>
        <v>1162.966674488071</v>
      </c>
      <c r="AW345" s="41">
        <v>198</v>
      </c>
      <c r="AX345" s="41">
        <v>1</v>
      </c>
      <c r="AZ345" s="42">
        <f t="shared" si="440"/>
        <v>15593518.622384299</v>
      </c>
      <c r="BA345" s="42">
        <f t="shared" si="438"/>
        <v>3087516687.232091</v>
      </c>
      <c r="BB345" s="42">
        <f t="shared" si="435"/>
        <v>22456734155695.141</v>
      </c>
      <c r="BC345" s="42">
        <f t="shared" si="392"/>
        <v>62.706827478987741</v>
      </c>
      <c r="BD345" s="46">
        <f t="shared" si="439"/>
        <v>7273.3968527396828</v>
      </c>
      <c r="BE345" s="41">
        <v>153</v>
      </c>
      <c r="BF345" s="41">
        <v>1</v>
      </c>
      <c r="BH345" s="42">
        <f t="shared" si="427"/>
        <v>171143.71137397893</v>
      </c>
      <c r="BI345" s="42">
        <f t="shared" si="425"/>
        <v>26184987.840218779</v>
      </c>
      <c r="BJ345" s="42">
        <f t="shared" si="423"/>
        <v>43860808897.841949</v>
      </c>
      <c r="BK345" s="42">
        <f t="shared" si="436"/>
        <v>14.44115086707191</v>
      </c>
      <c r="BL345" s="46">
        <f t="shared" si="426"/>
        <v>1675.0364432277502</v>
      </c>
      <c r="BM345" s="41">
        <v>108</v>
      </c>
      <c r="BN345" s="41">
        <v>1</v>
      </c>
      <c r="BP345" s="42">
        <f t="shared" si="416"/>
        <v>453.52887036290923</v>
      </c>
      <c r="BQ345" s="42">
        <f t="shared" si="413"/>
        <v>48981.117999194197</v>
      </c>
      <c r="BR345" s="42">
        <f t="shared" si="410"/>
        <v>85665642.378597289</v>
      </c>
      <c r="BS345" s="42">
        <f t="shared" si="424"/>
        <v>15.078409265283046</v>
      </c>
      <c r="BT345" s="46">
        <f t="shared" si="414"/>
        <v>1748.9523693600991</v>
      </c>
      <c r="BU345" s="41">
        <v>57</v>
      </c>
      <c r="BV345" s="41">
        <v>1</v>
      </c>
      <c r="BX345" s="42">
        <f t="shared" si="388"/>
        <v>0.22187258392547962</v>
      </c>
      <c r="BY345" s="42">
        <f t="shared" si="385"/>
        <v>12.646737283752339</v>
      </c>
      <c r="BZ345" s="42">
        <f t="shared" si="382"/>
        <v>72828.391824035105</v>
      </c>
      <c r="CA345" s="42">
        <f t="shared" si="411"/>
        <v>49.647772484126108</v>
      </c>
      <c r="CB345" s="46">
        <f t="shared" si="386"/>
        <v>5758.6704135619257</v>
      </c>
      <c r="CC345" s="41">
        <v>2</v>
      </c>
      <c r="CD345" s="41">
        <v>1</v>
      </c>
      <c r="CF345" s="42">
        <f>CF344*CD345</f>
        <v>8.6534746119213031E-3</v>
      </c>
      <c r="CG345" s="42">
        <f t="shared" ref="CG345:CG408" si="443">CC345*CF345</f>
        <v>1.7306949223842606E-2</v>
      </c>
      <c r="CH345" s="42">
        <f t="shared" si="441"/>
        <v>35.560738195329506</v>
      </c>
      <c r="CI345" s="42">
        <f t="shared" si="442"/>
        <v>17.714454903791722</v>
      </c>
      <c r="CJ345" s="46">
        <f t="shared" ref="CJ345:CJ408" si="444">CH345/CG345</f>
        <v>2054.7086453769621</v>
      </c>
    </row>
    <row r="346" spans="1:88">
      <c r="A346" s="52">
        <v>15.969999999999999</v>
      </c>
      <c r="B346" s="39">
        <f t="shared" si="433"/>
        <v>2.7</v>
      </c>
      <c r="C346" s="39">
        <f t="shared" si="428"/>
        <v>2.7</v>
      </c>
      <c r="D346" s="39">
        <f t="shared" si="429"/>
        <v>116.4213</v>
      </c>
      <c r="E346" s="40">
        <f t="shared" si="430"/>
        <v>2.9514790517935951E+20</v>
      </c>
      <c r="F346" s="41">
        <f t="shared" si="434"/>
        <v>68.000000000000028</v>
      </c>
      <c r="G346" s="41">
        <v>340</v>
      </c>
      <c r="Z346" s="48"/>
      <c r="AC346" s="42"/>
      <c r="AG346" s="41">
        <v>276</v>
      </c>
      <c r="AH346" s="41">
        <v>1</v>
      </c>
      <c r="AJ346" s="42">
        <f t="shared" si="422"/>
        <v>1264080140283.8828</v>
      </c>
      <c r="AK346" s="42">
        <f t="shared" si="420"/>
        <v>348886118718351.62</v>
      </c>
      <c r="AL346" s="42">
        <f t="shared" si="431"/>
        <v>1.1174279364415823E+18</v>
      </c>
      <c r="AM346" s="42">
        <f t="shared" si="403"/>
        <v>27.510810793421555</v>
      </c>
      <c r="AN346" s="46">
        <f t="shared" si="421"/>
        <v>3202.844356624169</v>
      </c>
      <c r="AO346" s="41">
        <v>246</v>
      </c>
      <c r="AP346" s="41">
        <v>1</v>
      </c>
      <c r="AR346" s="42">
        <f t="shared" si="397"/>
        <v>53247007188.408051</v>
      </c>
      <c r="AS346" s="42">
        <f t="shared" si="394"/>
        <v>13098763768348.381</v>
      </c>
      <c r="AT346" s="42">
        <f t="shared" si="391"/>
        <v>1.7459811506899686E+16</v>
      </c>
      <c r="AU346" s="42">
        <f t="shared" si="432"/>
        <v>11.449243620255476</v>
      </c>
      <c r="AV346" s="46">
        <f t="shared" si="395"/>
        <v>1332.9358262868489</v>
      </c>
      <c r="AW346" s="41">
        <v>199</v>
      </c>
      <c r="AX346" s="41">
        <v>1</v>
      </c>
      <c r="AZ346" s="42">
        <f t="shared" si="440"/>
        <v>15593518.622384299</v>
      </c>
      <c r="BA346" s="42">
        <f t="shared" si="438"/>
        <v>3103110205.8544755</v>
      </c>
      <c r="BB346" s="42">
        <f t="shared" si="435"/>
        <v>25843872606598.293</v>
      </c>
      <c r="BC346" s="42">
        <f t="shared" si="392"/>
        <v>71.536542735938127</v>
      </c>
      <c r="BD346" s="46">
        <f t="shared" si="439"/>
        <v>8328.3773028234737</v>
      </c>
      <c r="BE346" s="41">
        <v>154</v>
      </c>
      <c r="BF346" s="41">
        <v>1</v>
      </c>
      <c r="BH346" s="42">
        <f t="shared" si="427"/>
        <v>171143.71137397893</v>
      </c>
      <c r="BI346" s="42">
        <f t="shared" si="425"/>
        <v>26356131.551592756</v>
      </c>
      <c r="BJ346" s="42">
        <f t="shared" si="423"/>
        <v>50476313684.762131</v>
      </c>
      <c r="BK346" s="42">
        <f t="shared" si="436"/>
        <v>16.450288526558928</v>
      </c>
      <c r="BL346" s="46">
        <f t="shared" si="426"/>
        <v>1915.1639756370748</v>
      </c>
      <c r="BM346" s="41">
        <v>109</v>
      </c>
      <c r="BN346" s="41">
        <v>1</v>
      </c>
      <c r="BP346" s="42">
        <f t="shared" si="416"/>
        <v>453.52887036290923</v>
      </c>
      <c r="BQ346" s="42">
        <f t="shared" si="413"/>
        <v>49434.646869557109</v>
      </c>
      <c r="BR346" s="42">
        <f t="shared" si="410"/>
        <v>98586550.165550753</v>
      </c>
      <c r="BS346" s="42">
        <f t="shared" si="424"/>
        <v>17.129859031821006</v>
      </c>
      <c r="BT346" s="46">
        <f t="shared" si="414"/>
        <v>1994.2804573013429</v>
      </c>
      <c r="BU346" s="41">
        <v>58</v>
      </c>
      <c r="BV346" s="41">
        <v>1</v>
      </c>
      <c r="BX346" s="42">
        <f t="shared" si="388"/>
        <v>0.22187258392547962</v>
      </c>
      <c r="BY346" s="42">
        <f t="shared" si="385"/>
        <v>12.868609867677819</v>
      </c>
      <c r="BZ346" s="42">
        <f t="shared" si="382"/>
        <v>83813.063261759293</v>
      </c>
      <c r="CA346" s="42">
        <f t="shared" si="411"/>
        <v>55.943242493490118</v>
      </c>
      <c r="CB346" s="46">
        <f t="shared" si="386"/>
        <v>6512.985017307361</v>
      </c>
      <c r="CC346" s="41">
        <v>3</v>
      </c>
      <c r="CD346" s="41">
        <v>1</v>
      </c>
      <c r="CF346" s="42">
        <f t="shared" ref="CF346:CF409" si="445">CF345*CD346</f>
        <v>8.6534746119213031E-3</v>
      </c>
      <c r="CG346" s="42">
        <f t="shared" si="443"/>
        <v>2.5960423835763909E-2</v>
      </c>
      <c r="CH346" s="42">
        <f t="shared" si="441"/>
        <v>40.924347295780755</v>
      </c>
      <c r="CI346" s="42">
        <f t="shared" si="442"/>
        <v>13.540588452994928</v>
      </c>
      <c r="CJ346" s="46">
        <f t="shared" si="444"/>
        <v>1576.4129104626584</v>
      </c>
    </row>
    <row r="347" spans="1:88">
      <c r="A347" s="52">
        <v>15.969999999999999</v>
      </c>
      <c r="B347" s="39">
        <f t="shared" si="433"/>
        <v>2.7050000000000001</v>
      </c>
      <c r="C347" s="39">
        <f t="shared" si="428"/>
        <v>2.7050000000000001</v>
      </c>
      <c r="D347" s="39">
        <f t="shared" si="429"/>
        <v>116.85288925</v>
      </c>
      <c r="E347" s="40">
        <f t="shared" si="430"/>
        <v>3.3903591316035115E+20</v>
      </c>
      <c r="F347" s="41">
        <f t="shared" si="434"/>
        <v>68.200000000000031</v>
      </c>
      <c r="G347" s="41">
        <v>341</v>
      </c>
      <c r="Y347" s="49"/>
      <c r="Z347" s="48"/>
      <c r="AC347" s="42"/>
      <c r="AG347" s="41">
        <v>277</v>
      </c>
      <c r="AH347" s="41">
        <v>1</v>
      </c>
      <c r="AJ347" s="42">
        <f t="shared" si="422"/>
        <v>1264080140283.8828</v>
      </c>
      <c r="AK347" s="42">
        <f t="shared" si="420"/>
        <v>350150198858635.56</v>
      </c>
      <c r="AL347" s="42">
        <f t="shared" si="431"/>
        <v>1.2859646465522847E+18</v>
      </c>
      <c r="AM347" s="42">
        <f t="shared" si="403"/>
        <v>31.429335348210525</v>
      </c>
      <c r="AN347" s="46">
        <f t="shared" si="421"/>
        <v>3672.6086426455549</v>
      </c>
      <c r="AO347" s="41">
        <v>247</v>
      </c>
      <c r="AP347" s="41">
        <v>1</v>
      </c>
      <c r="AR347" s="42">
        <f t="shared" si="397"/>
        <v>53247007188.408051</v>
      </c>
      <c r="AS347" s="42">
        <f t="shared" si="394"/>
        <v>13152010775536.789</v>
      </c>
      <c r="AT347" s="42">
        <f t="shared" si="391"/>
        <v>2.0093197602379416E+16</v>
      </c>
      <c r="AU347" s="42">
        <f t="shared" si="432"/>
        <v>13.074269842163975</v>
      </c>
      <c r="AV347" s="46">
        <f t="shared" si="395"/>
        <v>1527.7662058910021</v>
      </c>
      <c r="AW347" s="49">
        <v>200</v>
      </c>
      <c r="AX347" s="41">
        <v>16</v>
      </c>
      <c r="AZ347" s="42">
        <f t="shared" si="440"/>
        <v>249496297.95814878</v>
      </c>
      <c r="BA347" s="42">
        <f t="shared" si="438"/>
        <v>49899259591.629753</v>
      </c>
      <c r="BB347" s="42">
        <f t="shared" si="435"/>
        <v>29741789531341.195</v>
      </c>
      <c r="BC347" s="42">
        <f t="shared" si="392"/>
        <v>5.1007441411496712</v>
      </c>
      <c r="BD347" s="46">
        <f t="shared" si="439"/>
        <v>596.03669021834889</v>
      </c>
      <c r="BE347" s="41">
        <v>155</v>
      </c>
      <c r="BF347" s="41">
        <v>1</v>
      </c>
      <c r="BH347" s="42">
        <f t="shared" si="427"/>
        <v>171143.71137397893</v>
      </c>
      <c r="BI347" s="42">
        <f t="shared" si="425"/>
        <v>26527275.262966733</v>
      </c>
      <c r="BJ347" s="42">
        <f t="shared" si="423"/>
        <v>58089432678.400597</v>
      </c>
      <c r="BK347" s="42">
        <f t="shared" si="436"/>
        <v>18.739803646568379</v>
      </c>
      <c r="BL347" s="46">
        <f t="shared" si="426"/>
        <v>2189.8002000792012</v>
      </c>
      <c r="BM347" s="49">
        <v>110</v>
      </c>
      <c r="BN347" s="41">
        <v>1</v>
      </c>
      <c r="BP347" s="42">
        <f t="shared" si="416"/>
        <v>453.52887036290923</v>
      </c>
      <c r="BQ347" s="42">
        <f t="shared" si="413"/>
        <v>49888.175739920014</v>
      </c>
      <c r="BR347" s="42">
        <f t="shared" si="410"/>
        <v>113455923.20000084</v>
      </c>
      <c r="BS347" s="42">
        <f t="shared" si="424"/>
        <v>19.46211774248167</v>
      </c>
      <c r="BT347" s="46">
        <f t="shared" si="414"/>
        <v>2274.2046891326709</v>
      </c>
      <c r="BU347" s="41">
        <v>59</v>
      </c>
      <c r="BV347" s="41">
        <v>1</v>
      </c>
      <c r="BX347" s="42">
        <f t="shared" si="388"/>
        <v>0.22187258392547962</v>
      </c>
      <c r="BY347" s="42">
        <f t="shared" si="385"/>
        <v>13.090482451603298</v>
      </c>
      <c r="BZ347" s="42">
        <f t="shared" si="382"/>
        <v>96454.21665140838</v>
      </c>
      <c r="CA347" s="42">
        <f t="shared" si="411"/>
        <v>63.055955411817195</v>
      </c>
      <c r="CB347" s="46">
        <f t="shared" si="386"/>
        <v>7368.2705742900134</v>
      </c>
      <c r="CC347" s="41">
        <v>4</v>
      </c>
      <c r="CD347" s="41">
        <v>1</v>
      </c>
      <c r="CF347" s="42">
        <f t="shared" si="445"/>
        <v>8.6534746119213031E-3</v>
      </c>
      <c r="CG347" s="42">
        <f t="shared" si="443"/>
        <v>3.4613898447685212E-2</v>
      </c>
      <c r="CH347" s="42">
        <f t="shared" si="441"/>
        <v>47.096785474320328</v>
      </c>
      <c r="CI347" s="42">
        <f t="shared" si="442"/>
        <v>11.643975843007549</v>
      </c>
      <c r="CJ347" s="46">
        <f t="shared" si="444"/>
        <v>1360.6322196126366</v>
      </c>
    </row>
    <row r="348" spans="1:88">
      <c r="A348" s="52">
        <v>15.969999999999999</v>
      </c>
      <c r="B348" s="39">
        <f t="shared" si="433"/>
        <v>2.71</v>
      </c>
      <c r="C348" s="39">
        <f t="shared" si="428"/>
        <v>2.71</v>
      </c>
      <c r="D348" s="39">
        <f t="shared" si="429"/>
        <v>117.28527699999998</v>
      </c>
      <c r="E348" s="40">
        <f t="shared" si="430"/>
        <v>3.8944999573221304E+20</v>
      </c>
      <c r="F348" s="41">
        <f t="shared" si="434"/>
        <v>68.400000000000034</v>
      </c>
      <c r="G348" s="41">
        <v>342</v>
      </c>
      <c r="Z348" s="48"/>
      <c r="AC348" s="42"/>
      <c r="AG348" s="41">
        <v>278</v>
      </c>
      <c r="AH348" s="41">
        <v>1</v>
      </c>
      <c r="AJ348" s="42">
        <f t="shared" si="422"/>
        <v>1264080140283.8828</v>
      </c>
      <c r="AK348" s="42">
        <f t="shared" si="420"/>
        <v>351414278998919.44</v>
      </c>
      <c r="AL348" s="42">
        <f t="shared" si="431"/>
        <v>1.4799159463046072E+18</v>
      </c>
      <c r="AM348" s="42">
        <f t="shared" si="403"/>
        <v>35.90658875918966</v>
      </c>
      <c r="AN348" s="46">
        <f t="shared" si="421"/>
        <v>4211.3142087466449</v>
      </c>
      <c r="AO348" s="41">
        <v>248</v>
      </c>
      <c r="AP348" s="41">
        <v>1</v>
      </c>
      <c r="AR348" s="42">
        <f t="shared" si="397"/>
        <v>53247007188.408051</v>
      </c>
      <c r="AS348" s="42">
        <f t="shared" si="394"/>
        <v>13205257782725.197</v>
      </c>
      <c r="AT348" s="42">
        <f t="shared" si="391"/>
        <v>2.3123686661009448E+16</v>
      </c>
      <c r="AU348" s="42">
        <f t="shared" si="432"/>
        <v>14.930236747048777</v>
      </c>
      <c r="AV348" s="46">
        <f t="shared" si="395"/>
        <v>1751.0969525531946</v>
      </c>
      <c r="AW348" s="41">
        <v>201</v>
      </c>
      <c r="AX348" s="41">
        <v>1</v>
      </c>
      <c r="AZ348" s="42">
        <f t="shared" si="440"/>
        <v>249496297.95814878</v>
      </c>
      <c r="BA348" s="42">
        <f t="shared" si="438"/>
        <v>50148755889.587906</v>
      </c>
      <c r="BB348" s="42">
        <f t="shared" si="435"/>
        <v>34227495069225.996</v>
      </c>
      <c r="BC348" s="42">
        <f t="shared" si="392"/>
        <v>5.8193094943582304</v>
      </c>
      <c r="BD348" s="46">
        <f t="shared" si="439"/>
        <v>682.51932599453482</v>
      </c>
      <c r="BE348" s="41">
        <v>156</v>
      </c>
      <c r="BF348" s="41">
        <v>1</v>
      </c>
      <c r="BH348" s="42">
        <f t="shared" si="427"/>
        <v>171143.71137397893</v>
      </c>
      <c r="BI348" s="42">
        <f t="shared" si="425"/>
        <v>26698418.974340715</v>
      </c>
      <c r="BJ348" s="42">
        <f t="shared" si="423"/>
        <v>66850576307.081825</v>
      </c>
      <c r="BK348" s="42">
        <f t="shared" si="436"/>
        <v>21.348930018147499</v>
      </c>
      <c r="BL348" s="46">
        <f t="shared" si="426"/>
        <v>2503.9151708320442</v>
      </c>
      <c r="BM348" s="41">
        <v>111</v>
      </c>
      <c r="BN348" s="41">
        <v>1</v>
      </c>
      <c r="BP348" s="42">
        <f t="shared" si="416"/>
        <v>453.52887036290923</v>
      </c>
      <c r="BQ348" s="42">
        <f t="shared" si="413"/>
        <v>50341.704610282926</v>
      </c>
      <c r="BR348" s="42">
        <f t="shared" si="410"/>
        <v>130567531.84976876</v>
      </c>
      <c r="BS348" s="42">
        <f t="shared" si="424"/>
        <v>22.113820482055448</v>
      </c>
      <c r="BT348" s="46">
        <f t="shared" si="414"/>
        <v>2593.6255607661465</v>
      </c>
      <c r="BU348" s="49">
        <v>60</v>
      </c>
      <c r="BV348" s="41">
        <v>10</v>
      </c>
      <c r="BX348" s="42">
        <f t="shared" si="388"/>
        <v>2.2187258392547964</v>
      </c>
      <c r="BY348" s="42">
        <f t="shared" si="385"/>
        <v>133.12355035528779</v>
      </c>
      <c r="BZ348" s="42">
        <f t="shared" si="382"/>
        <v>111001.60000000044</v>
      </c>
      <c r="CA348" s="42">
        <f t="shared" si="411"/>
        <v>7.1093656152695761</v>
      </c>
      <c r="CB348" s="46">
        <f t="shared" si="386"/>
        <v>833.82391548116755</v>
      </c>
      <c r="CC348" s="41">
        <v>5</v>
      </c>
      <c r="CD348" s="41">
        <v>1</v>
      </c>
      <c r="CF348" s="42">
        <f t="shared" si="445"/>
        <v>8.6534746119213031E-3</v>
      </c>
      <c r="CG348" s="42">
        <f t="shared" si="443"/>
        <v>4.3267373059606512E-2</v>
      </c>
      <c r="CH348" s="42">
        <f t="shared" si="441"/>
        <v>54.200000000000017</v>
      </c>
      <c r="CI348" s="42">
        <f t="shared" si="442"/>
        <v>10.680590405904065</v>
      </c>
      <c r="CJ348" s="46">
        <f t="shared" si="444"/>
        <v>1252.6760042800004</v>
      </c>
    </row>
    <row r="349" spans="1:88">
      <c r="A349" s="52">
        <v>15.969999999999999</v>
      </c>
      <c r="B349" s="39">
        <f t="shared" si="433"/>
        <v>2.7149999999999999</v>
      </c>
      <c r="C349" s="39">
        <f t="shared" si="428"/>
        <v>2.7149999999999999</v>
      </c>
      <c r="D349" s="39">
        <f t="shared" si="429"/>
        <v>117.71846324999997</v>
      </c>
      <c r="E349" s="40">
        <f t="shared" si="430"/>
        <v>4.4736056945119547E+20</v>
      </c>
      <c r="F349" s="41">
        <f t="shared" si="434"/>
        <v>68.600000000000037</v>
      </c>
      <c r="G349" s="41">
        <v>343</v>
      </c>
      <c r="Z349" s="48"/>
      <c r="AC349" s="42"/>
      <c r="AG349" s="41">
        <v>279</v>
      </c>
      <c r="AH349" s="41">
        <v>1</v>
      </c>
      <c r="AJ349" s="42">
        <f t="shared" si="422"/>
        <v>1264080140283.8828</v>
      </c>
      <c r="AK349" s="42">
        <f t="shared" si="420"/>
        <v>352678359139203.31</v>
      </c>
      <c r="AL349" s="42">
        <f t="shared" si="431"/>
        <v>1.703113502007957E+18</v>
      </c>
      <c r="AM349" s="42">
        <f t="shared" si="403"/>
        <v>41.022317957766198</v>
      </c>
      <c r="AN349" s="46">
        <f t="shared" si="421"/>
        <v>4829.0842289411139</v>
      </c>
      <c r="AO349" s="41">
        <v>249</v>
      </c>
      <c r="AP349" s="41">
        <v>1</v>
      </c>
      <c r="AR349" s="42">
        <f t="shared" si="397"/>
        <v>53247007188.408051</v>
      </c>
      <c r="AS349" s="42">
        <f t="shared" si="394"/>
        <v>13258504789913.605</v>
      </c>
      <c r="AT349" s="42">
        <f t="shared" si="391"/>
        <v>2.6611148468874284E+16</v>
      </c>
      <c r="AU349" s="42">
        <f t="shared" si="432"/>
        <v>17.050003958164449</v>
      </c>
      <c r="AV349" s="46">
        <f t="shared" si="395"/>
        <v>2007.1002643615357</v>
      </c>
      <c r="AW349" s="41">
        <v>202</v>
      </c>
      <c r="AX349" s="41">
        <v>1</v>
      </c>
      <c r="AZ349" s="42">
        <f t="shared" si="440"/>
        <v>249496297.95814878</v>
      </c>
      <c r="BA349" s="42">
        <f t="shared" si="438"/>
        <v>50398252187.546051</v>
      </c>
      <c r="BB349" s="42">
        <f t="shared" si="435"/>
        <v>39389607996230.891</v>
      </c>
      <c r="BC349" s="42">
        <f t="shared" si="392"/>
        <v>6.639289398074208</v>
      </c>
      <c r="BD349" s="46">
        <f t="shared" si="439"/>
        <v>781.5669450133131</v>
      </c>
      <c r="BE349" s="41">
        <v>157</v>
      </c>
      <c r="BF349" s="41">
        <v>1</v>
      </c>
      <c r="BH349" s="42">
        <f t="shared" si="427"/>
        <v>171143.71137397893</v>
      </c>
      <c r="BI349" s="42">
        <f t="shared" si="425"/>
        <v>26869562.685714692</v>
      </c>
      <c r="BJ349" s="42">
        <f t="shared" si="423"/>
        <v>76932828117.638229</v>
      </c>
      <c r="BK349" s="42">
        <f t="shared" si="436"/>
        <v>24.322404992225568</v>
      </c>
      <c r="BL349" s="46">
        <f t="shared" si="426"/>
        <v>2863.1961382289214</v>
      </c>
      <c r="BM349" s="41">
        <v>112</v>
      </c>
      <c r="BN349" s="41">
        <v>1</v>
      </c>
      <c r="BP349" s="42">
        <f t="shared" si="416"/>
        <v>453.52887036290923</v>
      </c>
      <c r="BQ349" s="42">
        <f t="shared" si="413"/>
        <v>50795.233480645831</v>
      </c>
      <c r="BR349" s="42">
        <f t="shared" si="410"/>
        <v>150259429.91726172</v>
      </c>
      <c r="BS349" s="42">
        <f t="shared" si="424"/>
        <v>25.12894130357639</v>
      </c>
      <c r="BT349" s="46">
        <f t="shared" si="414"/>
        <v>2958.1403533564635</v>
      </c>
      <c r="BU349" s="41">
        <v>61</v>
      </c>
      <c r="BV349" s="41">
        <v>1</v>
      </c>
      <c r="BX349" s="42">
        <f t="shared" si="388"/>
        <v>2.2187258392547964</v>
      </c>
      <c r="BY349" s="42">
        <f t="shared" si="385"/>
        <v>135.34227619454259</v>
      </c>
      <c r="BZ349" s="42">
        <f t="shared" si="382"/>
        <v>127742.60874514277</v>
      </c>
      <c r="CA349" s="42">
        <f t="shared" si="411"/>
        <v>8.0178461920737139</v>
      </c>
      <c r="CB349" s="46">
        <f t="shared" si="386"/>
        <v>943.84853230578176</v>
      </c>
      <c r="CC349" s="41">
        <v>6</v>
      </c>
      <c r="CD349" s="41">
        <v>1</v>
      </c>
      <c r="CF349" s="42">
        <f t="shared" si="445"/>
        <v>8.6534746119213031E-3</v>
      </c>
      <c r="CG349" s="42">
        <f t="shared" si="443"/>
        <v>5.1920847671527819E-2</v>
      </c>
      <c r="CH349" s="42">
        <f t="shared" si="441"/>
        <v>62.374320676339018</v>
      </c>
      <c r="CI349" s="42">
        <f t="shared" si="442"/>
        <v>10.205151831300244</v>
      </c>
      <c r="CJ349" s="46">
        <f t="shared" si="444"/>
        <v>1201.3347908135877</v>
      </c>
    </row>
    <row r="350" spans="1:88">
      <c r="A350" s="52">
        <v>15.969999999999999</v>
      </c>
      <c r="B350" s="39">
        <f t="shared" si="433"/>
        <v>2.7199999999999998</v>
      </c>
      <c r="C350" s="39">
        <f t="shared" si="428"/>
        <v>2.7199999999999998</v>
      </c>
      <c r="D350" s="39">
        <f t="shared" si="429"/>
        <v>118.15244799999998</v>
      </c>
      <c r="E350" s="40">
        <f t="shared" si="430"/>
        <v>5.1388235021912506E+20</v>
      </c>
      <c r="F350" s="41">
        <f t="shared" si="434"/>
        <v>68.800000000000026</v>
      </c>
      <c r="G350" s="41">
        <v>344</v>
      </c>
      <c r="Z350" s="48"/>
      <c r="AC350" s="42"/>
      <c r="AG350" s="49">
        <v>280</v>
      </c>
      <c r="AH350" s="41">
        <v>8</v>
      </c>
      <c r="AJ350" s="42">
        <f t="shared" si="422"/>
        <v>10112641122271.062</v>
      </c>
      <c r="AK350" s="42">
        <f t="shared" si="420"/>
        <v>2831539514235897.5</v>
      </c>
      <c r="AL350" s="42">
        <f t="shared" si="431"/>
        <v>1.9599665578316764E+18</v>
      </c>
      <c r="AM350" s="42">
        <f t="shared" si="403"/>
        <v>5.8584578603963813</v>
      </c>
      <c r="AN350" s="46">
        <f t="shared" si="421"/>
        <v>692.19113771067452</v>
      </c>
      <c r="AO350" s="49">
        <v>250</v>
      </c>
      <c r="AP350" s="41">
        <v>1</v>
      </c>
      <c r="AR350" s="42">
        <f t="shared" si="397"/>
        <v>53247007188.408051</v>
      </c>
      <c r="AS350" s="42">
        <f t="shared" si="394"/>
        <v>13311751797102.012</v>
      </c>
      <c r="AT350" s="42">
        <f t="shared" si="391"/>
        <v>3.062447746611988E+16</v>
      </c>
      <c r="AU350" s="42">
        <f t="shared" si="432"/>
        <v>19.471111852237513</v>
      </c>
      <c r="AV350" s="46">
        <f t="shared" si="395"/>
        <v>2300.559530623676</v>
      </c>
      <c r="AW350" s="41">
        <v>203</v>
      </c>
      <c r="AX350" s="41">
        <v>1</v>
      </c>
      <c r="AZ350" s="42">
        <f t="shared" si="440"/>
        <v>249496297.95814878</v>
      </c>
      <c r="BA350" s="42">
        <f t="shared" si="438"/>
        <v>50647748485.504204</v>
      </c>
      <c r="BB350" s="42">
        <f t="shared" si="435"/>
        <v>45330105308713.023</v>
      </c>
      <c r="BC350" s="42">
        <f t="shared" si="392"/>
        <v>7.5750213278448877</v>
      </c>
      <c r="BD350" s="46">
        <f t="shared" si="439"/>
        <v>895.00731353708386</v>
      </c>
      <c r="BE350" s="41">
        <v>158</v>
      </c>
      <c r="BF350" s="41">
        <v>1</v>
      </c>
      <c r="BH350" s="42">
        <f t="shared" si="427"/>
        <v>171143.71137397893</v>
      </c>
      <c r="BI350" s="42">
        <f t="shared" si="425"/>
        <v>27040706.397088673</v>
      </c>
      <c r="BJ350" s="42">
        <f t="shared" si="423"/>
        <v>88535361931.079849</v>
      </c>
      <c r="BK350" s="42">
        <f t="shared" si="436"/>
        <v>27.711243218420041</v>
      </c>
      <c r="BL350" s="46">
        <f t="shared" si="426"/>
        <v>3274.1512233797257</v>
      </c>
      <c r="BM350" s="41">
        <v>113</v>
      </c>
      <c r="BN350" s="41">
        <v>1</v>
      </c>
      <c r="BP350" s="42">
        <f t="shared" si="416"/>
        <v>453.52887036290923</v>
      </c>
      <c r="BQ350" s="42">
        <f t="shared" si="413"/>
        <v>51248.762351008743</v>
      </c>
      <c r="BR350" s="42">
        <f t="shared" si="410"/>
        <v>172920628.77163985</v>
      </c>
      <c r="BS350" s="42">
        <f t="shared" si="424"/>
        <v>28.557533841445121</v>
      </c>
      <c r="BT350" s="46">
        <f t="shared" si="414"/>
        <v>3374.1425322095843</v>
      </c>
      <c r="BU350" s="41">
        <v>62</v>
      </c>
      <c r="BV350" s="41">
        <v>1</v>
      </c>
      <c r="BX350" s="42">
        <f t="shared" si="388"/>
        <v>2.2187258392547964</v>
      </c>
      <c r="BY350" s="42">
        <f t="shared" si="385"/>
        <v>137.56100203379737</v>
      </c>
      <c r="BZ350" s="42">
        <f t="shared" si="382"/>
        <v>147007.95974870166</v>
      </c>
      <c r="CA350" s="42">
        <f t="shared" si="411"/>
        <v>9.0448797084310186</v>
      </c>
      <c r="CB350" s="46">
        <f t="shared" si="386"/>
        <v>1068.6746794166509</v>
      </c>
      <c r="CC350" s="41">
        <v>7</v>
      </c>
      <c r="CD350" s="41">
        <v>1</v>
      </c>
      <c r="CF350" s="42">
        <f t="shared" si="445"/>
        <v>8.6534746119213031E-3</v>
      </c>
      <c r="CG350" s="42">
        <f t="shared" si="443"/>
        <v>6.0574322283449125E-2</v>
      </c>
      <c r="CH350" s="42">
        <f t="shared" si="441"/>
        <v>71.781230346045476</v>
      </c>
      <c r="CI350" s="42">
        <f t="shared" si="442"/>
        <v>10.02950755582326</v>
      </c>
      <c r="CJ350" s="46">
        <f t="shared" si="444"/>
        <v>1185.0108699550146</v>
      </c>
    </row>
    <row r="351" spans="1:88">
      <c r="A351" s="52">
        <v>15.969999999999999</v>
      </c>
      <c r="B351" s="39">
        <f t="shared" si="433"/>
        <v>2.7250000000000001</v>
      </c>
      <c r="C351" s="39">
        <f t="shared" si="428"/>
        <v>2.7250000000000001</v>
      </c>
      <c r="D351" s="39">
        <f t="shared" si="429"/>
        <v>118.58723124999999</v>
      </c>
      <c r="E351" s="40">
        <f t="shared" si="430"/>
        <v>5.9029581035871928E+20</v>
      </c>
      <c r="F351" s="41">
        <f t="shared" si="434"/>
        <v>69.000000000000028</v>
      </c>
      <c r="G351" s="41">
        <v>345</v>
      </c>
      <c r="Z351" s="48"/>
      <c r="AC351" s="42"/>
      <c r="AG351" s="41">
        <v>281</v>
      </c>
      <c r="AH351" s="41">
        <v>1</v>
      </c>
      <c r="AJ351" s="42">
        <f t="shared" si="422"/>
        <v>10112641122271.062</v>
      </c>
      <c r="AK351" s="42">
        <f t="shared" si="420"/>
        <v>2841652155358168.5</v>
      </c>
      <c r="AL351" s="42">
        <f t="shared" si="431"/>
        <v>2.2555489828172687E+18</v>
      </c>
      <c r="AM351" s="42">
        <f t="shared" si="403"/>
        <v>6.6933482004824674</v>
      </c>
      <c r="AN351" s="46">
        <f t="shared" si="421"/>
        <v>793.74563088738569</v>
      </c>
      <c r="AO351" s="41">
        <v>251</v>
      </c>
      <c r="AP351" s="41">
        <v>1</v>
      </c>
      <c r="AR351" s="42">
        <f t="shared" si="397"/>
        <v>53247007188.408051</v>
      </c>
      <c r="AS351" s="42">
        <f t="shared" si="394"/>
        <v>13364998804290.42</v>
      </c>
      <c r="AT351" s="42">
        <f t="shared" si="391"/>
        <v>3.5242952856519752E+16</v>
      </c>
      <c r="AU351" s="42">
        <f t="shared" si="432"/>
        <v>22.236449029785273</v>
      </c>
      <c r="AV351" s="46">
        <f t="shared" si="395"/>
        <v>2636.9589232739841</v>
      </c>
      <c r="AW351" s="41">
        <v>204</v>
      </c>
      <c r="AX351" s="41">
        <v>1</v>
      </c>
      <c r="AZ351" s="42">
        <f t="shared" si="440"/>
        <v>249496297.95814878</v>
      </c>
      <c r="BA351" s="42">
        <f t="shared" si="438"/>
        <v>50897244783.462349</v>
      </c>
      <c r="BB351" s="42">
        <f t="shared" si="435"/>
        <v>52166335446652.125</v>
      </c>
      <c r="BC351" s="42">
        <f t="shared" si="392"/>
        <v>8.6428729114992748</v>
      </c>
      <c r="BD351" s="46">
        <f t="shared" si="439"/>
        <v>1024.9343686203251</v>
      </c>
      <c r="BE351" s="41">
        <v>159</v>
      </c>
      <c r="BF351" s="41">
        <v>1</v>
      </c>
      <c r="BH351" s="42">
        <f t="shared" si="427"/>
        <v>171143.71137397893</v>
      </c>
      <c r="BI351" s="42">
        <f t="shared" si="425"/>
        <v>27211850.10846265</v>
      </c>
      <c r="BJ351" s="42">
        <f t="shared" si="423"/>
        <v>101887373919.24213</v>
      </c>
      <c r="BK351" s="42">
        <f t="shared" si="436"/>
        <v>31.573619384193439</v>
      </c>
      <c r="BL351" s="46">
        <f t="shared" si="426"/>
        <v>3744.2281033128297</v>
      </c>
      <c r="BM351" s="41">
        <v>114</v>
      </c>
      <c r="BN351" s="41">
        <v>1</v>
      </c>
      <c r="BP351" s="42">
        <f t="shared" si="416"/>
        <v>453.52887036290923</v>
      </c>
      <c r="BQ351" s="42">
        <f t="shared" si="413"/>
        <v>51702.291221371655</v>
      </c>
      <c r="BR351" s="42">
        <f t="shared" si="410"/>
        <v>198998777.18601918</v>
      </c>
      <c r="BS351" s="42">
        <f t="shared" si="424"/>
        <v>32.456575007660874</v>
      </c>
      <c r="BT351" s="46">
        <f t="shared" si="414"/>
        <v>3848.9353660164497</v>
      </c>
      <c r="BU351" s="41">
        <v>63</v>
      </c>
      <c r="BV351" s="41">
        <v>1</v>
      </c>
      <c r="BX351" s="42">
        <f t="shared" si="388"/>
        <v>2.2187258392547964</v>
      </c>
      <c r="BY351" s="42">
        <f t="shared" si="385"/>
        <v>139.77972787305217</v>
      </c>
      <c r="BZ351" s="42">
        <f t="shared" si="382"/>
        <v>169178.2202876253</v>
      </c>
      <c r="CA351" s="42">
        <f t="shared" si="411"/>
        <v>10.206159049926381</v>
      </c>
      <c r="CB351" s="46">
        <f t="shared" si="386"/>
        <v>1210.3201434278999</v>
      </c>
      <c r="CC351" s="41">
        <v>8</v>
      </c>
      <c r="CD351" s="41">
        <v>1</v>
      </c>
      <c r="CF351" s="42">
        <f t="shared" si="445"/>
        <v>8.6534746119213031E-3</v>
      </c>
      <c r="CG351" s="42">
        <f t="shared" si="443"/>
        <v>6.9227796895370425E-2</v>
      </c>
      <c r="CH351" s="42">
        <f t="shared" si="441"/>
        <v>82.606552874816742</v>
      </c>
      <c r="CI351" s="42">
        <f t="shared" si="442"/>
        <v>10.062272153143025</v>
      </c>
      <c r="CJ351" s="46">
        <f t="shared" si="444"/>
        <v>1193.2569947252073</v>
      </c>
    </row>
    <row r="352" spans="1:88">
      <c r="A352" s="52">
        <v>15.969999999999999</v>
      </c>
      <c r="B352" s="39">
        <f t="shared" si="433"/>
        <v>2.73</v>
      </c>
      <c r="C352" s="39">
        <f t="shared" si="428"/>
        <v>2.73</v>
      </c>
      <c r="D352" s="39">
        <f t="shared" si="429"/>
        <v>119.02281299999999</v>
      </c>
      <c r="E352" s="40">
        <f t="shared" si="430"/>
        <v>6.7807182632070257E+20</v>
      </c>
      <c r="F352" s="41">
        <f t="shared" si="434"/>
        <v>69.200000000000031</v>
      </c>
      <c r="G352" s="41">
        <v>346</v>
      </c>
      <c r="Z352" s="48"/>
      <c r="AC352" s="42"/>
      <c r="AG352" s="41">
        <v>282</v>
      </c>
      <c r="AH352" s="41">
        <v>1</v>
      </c>
      <c r="AJ352" s="42">
        <f t="shared" si="422"/>
        <v>10112641122271.062</v>
      </c>
      <c r="AK352" s="42">
        <f t="shared" si="420"/>
        <v>2851764796480439.5</v>
      </c>
      <c r="AL352" s="42">
        <f t="shared" si="431"/>
        <v>2.5956994344456474E+18</v>
      </c>
      <c r="AM352" s="42">
        <f t="shared" si="403"/>
        <v>7.6473415739173154</v>
      </c>
      <c r="AN352" s="46">
        <f t="shared" si="421"/>
        <v>910.20810609948614</v>
      </c>
      <c r="AO352" s="41">
        <v>252</v>
      </c>
      <c r="AP352" s="41">
        <v>1</v>
      </c>
      <c r="AR352" s="42">
        <f t="shared" si="397"/>
        <v>53247007188.408051</v>
      </c>
      <c r="AS352" s="42">
        <f t="shared" si="394"/>
        <v>13418245811478.828</v>
      </c>
      <c r="AT352" s="42">
        <f t="shared" si="391"/>
        <v>4.0557803663213168E+16</v>
      </c>
      <c r="AU352" s="42">
        <f t="shared" si="432"/>
        <v>25.395015061905433</v>
      </c>
      <c r="AV352" s="46">
        <f t="shared" si="395"/>
        <v>3022.5861288453534</v>
      </c>
      <c r="AW352" s="41">
        <v>205</v>
      </c>
      <c r="AX352" s="41">
        <v>1</v>
      </c>
      <c r="AZ352" s="42">
        <f t="shared" si="440"/>
        <v>249496297.95814878</v>
      </c>
      <c r="BA352" s="42">
        <f t="shared" si="438"/>
        <v>51146741081.420502</v>
      </c>
      <c r="BB352" s="42">
        <f t="shared" si="435"/>
        <v>60033334876570.43</v>
      </c>
      <c r="BC352" s="42">
        <f t="shared" si="392"/>
        <v>9.8615298145697263</v>
      </c>
      <c r="BD352" s="46">
        <f t="shared" si="439"/>
        <v>1173.747019013457</v>
      </c>
      <c r="BE352" s="49">
        <v>160</v>
      </c>
      <c r="BF352" s="41">
        <v>8</v>
      </c>
      <c r="BH352" s="42">
        <f t="shared" si="427"/>
        <v>1369149.6909918315</v>
      </c>
      <c r="BI352" s="42">
        <f t="shared" si="425"/>
        <v>219063950.55869305</v>
      </c>
      <c r="BJ352" s="42">
        <f t="shared" si="423"/>
        <v>117252607180.80125</v>
      </c>
      <c r="BK352" s="42">
        <f t="shared" si="436"/>
        <v>4.4969844173048088</v>
      </c>
      <c r="BL352" s="46">
        <f t="shared" si="426"/>
        <v>535.24373536478413</v>
      </c>
      <c r="BM352" s="41">
        <v>115</v>
      </c>
      <c r="BN352" s="41">
        <v>1</v>
      </c>
      <c r="BP352" s="42">
        <f t="shared" si="416"/>
        <v>453.52887036290923</v>
      </c>
      <c r="BQ352" s="42">
        <f t="shared" si="413"/>
        <v>52155.82009173456</v>
      </c>
      <c r="BR352" s="42">
        <f t="shared" si="410"/>
        <v>229008998.40000179</v>
      </c>
      <c r="BS352" s="42">
        <f t="shared" si="424"/>
        <v>36.890926161971166</v>
      </c>
      <c r="BT352" s="46">
        <f t="shared" si="414"/>
        <v>4390.8618059731016</v>
      </c>
      <c r="BU352" s="41">
        <v>64</v>
      </c>
      <c r="BV352" s="41">
        <v>1</v>
      </c>
      <c r="BX352" s="42">
        <f t="shared" si="388"/>
        <v>2.2187258392547964</v>
      </c>
      <c r="BY352" s="42">
        <f t="shared" si="385"/>
        <v>141.99845371230697</v>
      </c>
      <c r="BZ352" s="42">
        <f t="shared" si="382"/>
        <v>194691.32085644733</v>
      </c>
      <c r="CA352" s="42">
        <f t="shared" si="411"/>
        <v>11.519477110747451</v>
      </c>
      <c r="CB352" s="46">
        <f t="shared" si="386"/>
        <v>1371.080570010274</v>
      </c>
      <c r="CC352" s="41">
        <v>9</v>
      </c>
      <c r="CD352" s="41">
        <v>1</v>
      </c>
      <c r="CF352" s="42">
        <f t="shared" si="445"/>
        <v>8.6534746119213031E-3</v>
      </c>
      <c r="CG352" s="42">
        <f t="shared" si="443"/>
        <v>7.7881271507291724E-2</v>
      </c>
      <c r="CH352" s="42">
        <f t="shared" si="441"/>
        <v>95.064121511936818</v>
      </c>
      <c r="CI352" s="42">
        <f t="shared" si="442"/>
        <v>10.25541869119591</v>
      </c>
      <c r="CJ352" s="46">
        <f t="shared" si="444"/>
        <v>1220.6287811189154</v>
      </c>
    </row>
    <row r="353" spans="1:88">
      <c r="A353" s="52">
        <v>15.969999999999999</v>
      </c>
      <c r="B353" s="39">
        <f t="shared" si="433"/>
        <v>2.7350000000000003</v>
      </c>
      <c r="C353" s="39">
        <f t="shared" si="428"/>
        <v>2.7350000000000003</v>
      </c>
      <c r="D353" s="39">
        <f t="shared" si="429"/>
        <v>119.45919325000003</v>
      </c>
      <c r="E353" s="40">
        <f t="shared" si="430"/>
        <v>7.7889999146442621E+20</v>
      </c>
      <c r="F353" s="41">
        <f t="shared" si="434"/>
        <v>69.400000000000034</v>
      </c>
      <c r="G353" s="41">
        <v>347</v>
      </c>
      <c r="Z353" s="48"/>
      <c r="AC353" s="42"/>
      <c r="AG353" s="41">
        <v>283</v>
      </c>
      <c r="AH353" s="41">
        <v>1</v>
      </c>
      <c r="AJ353" s="42">
        <f t="shared" si="422"/>
        <v>10112641122271.062</v>
      </c>
      <c r="AK353" s="42">
        <f t="shared" si="420"/>
        <v>2861877437602710.5</v>
      </c>
      <c r="AL353" s="42">
        <f t="shared" si="431"/>
        <v>2.9871366148657582E+18</v>
      </c>
      <c r="AM353" s="42">
        <f t="shared" si="403"/>
        <v>8.7374454426645531</v>
      </c>
      <c r="AN353" s="46">
        <f t="shared" si="421"/>
        <v>1043.768183646597</v>
      </c>
      <c r="AO353" s="41">
        <v>253</v>
      </c>
      <c r="AP353" s="41">
        <v>1</v>
      </c>
      <c r="AR353" s="42">
        <f t="shared" si="397"/>
        <v>53247007188.408051</v>
      </c>
      <c r="AS353" s="42">
        <f t="shared" si="394"/>
        <v>13471492818667.236</v>
      </c>
      <c r="AT353" s="42">
        <f t="shared" si="391"/>
        <v>4.6674009607277376E+16</v>
      </c>
      <c r="AU353" s="42">
        <f t="shared" si="432"/>
        <v>29.002792126530021</v>
      </c>
      <c r="AV353" s="46">
        <f t="shared" si="395"/>
        <v>3464.650149432729</v>
      </c>
      <c r="AW353" s="41">
        <v>206</v>
      </c>
      <c r="AX353" s="41">
        <v>1</v>
      </c>
      <c r="AZ353" s="42">
        <f t="shared" si="440"/>
        <v>249496297.95814878</v>
      </c>
      <c r="BA353" s="42">
        <f t="shared" si="438"/>
        <v>51396237379.378647</v>
      </c>
      <c r="BB353" s="42">
        <f t="shared" si="435"/>
        <v>69086493737515.211</v>
      </c>
      <c r="BC353" s="42">
        <f t="shared" si="392"/>
        <v>11.252324504967504</v>
      </c>
      <c r="BD353" s="46">
        <f t="shared" si="439"/>
        <v>1344.1936075506239</v>
      </c>
      <c r="BE353" s="41">
        <v>161</v>
      </c>
      <c r="BF353" s="41">
        <v>1</v>
      </c>
      <c r="BH353" s="42">
        <f t="shared" si="427"/>
        <v>1369149.6909918315</v>
      </c>
      <c r="BI353" s="42">
        <f t="shared" si="425"/>
        <v>220433100.24968487</v>
      </c>
      <c r="BJ353" s="42">
        <f t="shared" si="423"/>
        <v>134934558081.08403</v>
      </c>
      <c r="BK353" s="42">
        <f t="shared" si="436"/>
        <v>5.1242086448227129</v>
      </c>
      <c r="BL353" s="46">
        <f t="shared" si="426"/>
        <v>612.13383075519721</v>
      </c>
      <c r="BM353" s="41">
        <v>116</v>
      </c>
      <c r="BN353" s="41">
        <v>1</v>
      </c>
      <c r="BP353" s="42">
        <f t="shared" si="416"/>
        <v>453.52887036290923</v>
      </c>
      <c r="BQ353" s="42">
        <f t="shared" si="413"/>
        <v>52609.348962097472</v>
      </c>
      <c r="BR353" s="42">
        <f t="shared" si="410"/>
        <v>263544058.75211644</v>
      </c>
      <c r="BS353" s="42">
        <f t="shared" si="424"/>
        <v>41.934428161174445</v>
      </c>
      <c r="BT353" s="46">
        <f t="shared" si="414"/>
        <v>5009.4529575339811</v>
      </c>
      <c r="BU353" s="41">
        <v>65</v>
      </c>
      <c r="BV353" s="41">
        <v>1</v>
      </c>
      <c r="BX353" s="42">
        <f t="shared" si="388"/>
        <v>2.2187258392547964</v>
      </c>
      <c r="BY353" s="42">
        <f t="shared" si="385"/>
        <v>144.21717955156177</v>
      </c>
      <c r="BZ353" s="42">
        <f t="shared" ref="BZ353:BZ416" si="446">(10+$G353/20)*POWER($F$1,BU353)</f>
        <v>224051.200000001</v>
      </c>
      <c r="CA353" s="42">
        <f t="shared" si="411"/>
        <v>13.005010255017108</v>
      </c>
      <c r="CB353" s="46">
        <f t="shared" si="386"/>
        <v>1553.5680332723209</v>
      </c>
      <c r="CC353" s="49">
        <v>10</v>
      </c>
      <c r="CD353" s="41">
        <v>1</v>
      </c>
      <c r="CF353" s="42">
        <f t="shared" si="445"/>
        <v>8.6534746119213031E-3</v>
      </c>
      <c r="CG353" s="42">
        <f t="shared" si="443"/>
        <v>8.6534746119213024E-2</v>
      </c>
      <c r="CH353" s="42">
        <f t="shared" si="441"/>
        <v>109.40000000000008</v>
      </c>
      <c r="CI353" s="42">
        <f t="shared" ref="CI353:CI416" si="447">CJ353/$D353</f>
        <v>10.582961608775141</v>
      </c>
      <c r="CJ353" s="46">
        <f t="shared" si="444"/>
        <v>1264.2320559800007</v>
      </c>
    </row>
    <row r="354" spans="1:88">
      <c r="A354" s="52">
        <v>15.969999999999999</v>
      </c>
      <c r="B354" s="39">
        <f t="shared" si="433"/>
        <v>2.74</v>
      </c>
      <c r="C354" s="39">
        <f t="shared" si="428"/>
        <v>2.74</v>
      </c>
      <c r="D354" s="39">
        <f t="shared" si="429"/>
        <v>119.89637200000001</v>
      </c>
      <c r="E354" s="40">
        <f t="shared" si="430"/>
        <v>8.9472113890239119E+20</v>
      </c>
      <c r="F354" s="41">
        <f t="shared" si="434"/>
        <v>69.600000000000037</v>
      </c>
      <c r="G354" s="41">
        <v>348</v>
      </c>
      <c r="Z354" s="48"/>
      <c r="AC354" s="42"/>
      <c r="AG354" s="41">
        <v>284</v>
      </c>
      <c r="AH354" s="41">
        <v>1</v>
      </c>
      <c r="AJ354" s="42">
        <f t="shared" si="422"/>
        <v>10112641122271.062</v>
      </c>
      <c r="AK354" s="42">
        <f t="shared" si="420"/>
        <v>2871990078724982</v>
      </c>
      <c r="AL354" s="42">
        <f t="shared" si="431"/>
        <v>3.4375918935556567E+18</v>
      </c>
      <c r="AM354" s="42">
        <f t="shared" si="403"/>
        <v>9.9830981155027647</v>
      </c>
      <c r="AN354" s="46">
        <f t="shared" si="421"/>
        <v>1196.9372453688186</v>
      </c>
      <c r="AO354" s="41">
        <v>254</v>
      </c>
      <c r="AP354" s="41">
        <v>1</v>
      </c>
      <c r="AR354" s="42">
        <f t="shared" si="397"/>
        <v>53247007188.408051</v>
      </c>
      <c r="AS354" s="42">
        <f t="shared" si="394"/>
        <v>13524739825855.645</v>
      </c>
      <c r="AT354" s="42">
        <f t="shared" si="391"/>
        <v>5.3712373336807032E+16</v>
      </c>
      <c r="AU354" s="42">
        <f t="shared" si="432"/>
        <v>33.123741093906837</v>
      </c>
      <c r="AV354" s="46">
        <f t="shared" si="395"/>
        <v>3971.4163842267412</v>
      </c>
      <c r="AW354" s="41">
        <v>207</v>
      </c>
      <c r="AX354" s="41">
        <v>1</v>
      </c>
      <c r="AZ354" s="42">
        <f t="shared" si="440"/>
        <v>249496297.95814878</v>
      </c>
      <c r="BA354" s="42">
        <f t="shared" si="438"/>
        <v>51645733677.3368</v>
      </c>
      <c r="BB354" s="42">
        <f t="shared" si="435"/>
        <v>79504623137880.406</v>
      </c>
      <c r="BC354" s="42">
        <f t="shared" si="392"/>
        <v>12.839611709107645</v>
      </c>
      <c r="BD354" s="46">
        <f t="shared" si="439"/>
        <v>1539.4228618107261</v>
      </c>
      <c r="BE354" s="41">
        <v>162</v>
      </c>
      <c r="BF354" s="41">
        <v>1</v>
      </c>
      <c r="BH354" s="42">
        <f t="shared" si="427"/>
        <v>1369149.6909918315</v>
      </c>
      <c r="BI354" s="42">
        <f t="shared" si="425"/>
        <v>221802249.94067669</v>
      </c>
      <c r="BJ354" s="42">
        <f t="shared" si="423"/>
        <v>155282467066.17224</v>
      </c>
      <c r="BK354" s="42">
        <f t="shared" si="436"/>
        <v>5.839160775412898</v>
      </c>
      <c r="BL354" s="46">
        <f t="shared" si="426"/>
        <v>700.09419249671339</v>
      </c>
      <c r="BM354" s="41">
        <v>117</v>
      </c>
      <c r="BN354" s="41">
        <v>1</v>
      </c>
      <c r="BP354" s="42">
        <f t="shared" si="416"/>
        <v>453.52887036290923</v>
      </c>
      <c r="BQ354" s="42">
        <f t="shared" si="413"/>
        <v>53062.877832460377</v>
      </c>
      <c r="BR354" s="42">
        <f t="shared" si="410"/>
        <v>303286068.4886167</v>
      </c>
      <c r="BS354" s="42">
        <f t="shared" si="424"/>
        <v>47.671148989902719</v>
      </c>
      <c r="BT354" s="46">
        <f t="shared" si="414"/>
        <v>5715.5978129608011</v>
      </c>
      <c r="BU354" s="41">
        <v>66</v>
      </c>
      <c r="BV354" s="41">
        <v>1</v>
      </c>
      <c r="BX354" s="42">
        <f t="shared" si="388"/>
        <v>2.2187258392547964</v>
      </c>
      <c r="BY354" s="42">
        <f t="shared" ref="BY354:BY417" si="448">BU354*BX354</f>
        <v>146.43590539081657</v>
      </c>
      <c r="BZ354" s="42">
        <f t="shared" si="446"/>
        <v>257837.75172131963</v>
      </c>
      <c r="CA354" s="42">
        <f t="shared" si="411"/>
        <v>14.685640312987044</v>
      </c>
      <c r="CB354" s="46">
        <f t="shared" ref="CB354:CB417" si="449">BZ354/BY354</f>
        <v>1760.7549940240913</v>
      </c>
      <c r="CC354" s="41">
        <v>11</v>
      </c>
      <c r="CD354" s="41">
        <v>1</v>
      </c>
      <c r="CF354" s="42">
        <f t="shared" si="445"/>
        <v>8.6534746119213031E-3</v>
      </c>
      <c r="CG354" s="42">
        <f t="shared" si="443"/>
        <v>9.5188220731134338E-2</v>
      </c>
      <c r="CH354" s="42">
        <f t="shared" si="441"/>
        <v>125.89733970767512</v>
      </c>
      <c r="CI354" s="42">
        <f t="shared" si="447"/>
        <v>11.031315416846779</v>
      </c>
      <c r="CJ354" s="46">
        <f t="shared" si="444"/>
        <v>1322.6146968675966</v>
      </c>
    </row>
    <row r="355" spans="1:88">
      <c r="A355" s="52">
        <v>15.969999999999999</v>
      </c>
      <c r="B355" s="39">
        <f t="shared" si="433"/>
        <v>2.7450000000000001</v>
      </c>
      <c r="C355" s="39">
        <f t="shared" si="428"/>
        <v>2.7450000000000001</v>
      </c>
      <c r="D355" s="39">
        <f t="shared" si="429"/>
        <v>120.33434924999999</v>
      </c>
      <c r="E355" s="40">
        <f t="shared" si="430"/>
        <v>1.0277647004382505E+21</v>
      </c>
      <c r="F355" s="41">
        <f t="shared" si="434"/>
        <v>69.80000000000004</v>
      </c>
      <c r="G355" s="41">
        <v>349</v>
      </c>
      <c r="Z355" s="48"/>
      <c r="AC355" s="42"/>
      <c r="AG355" s="41">
        <v>285</v>
      </c>
      <c r="AH355" s="41">
        <v>1</v>
      </c>
      <c r="AJ355" s="42">
        <f t="shared" si="422"/>
        <v>10112641122271.062</v>
      </c>
      <c r="AK355" s="42">
        <f t="shared" si="420"/>
        <v>2882102719847253</v>
      </c>
      <c r="AL355" s="42">
        <f t="shared" si="431"/>
        <v>3.9559619126823194E+18</v>
      </c>
      <c r="AM355" s="42">
        <f t="shared" si="403"/>
        <v>11.406516489893292</v>
      </c>
      <c r="AN355" s="46">
        <f t="shared" si="421"/>
        <v>1372.5957390207034</v>
      </c>
      <c r="AO355" s="41">
        <v>255</v>
      </c>
      <c r="AP355" s="41">
        <v>1</v>
      </c>
      <c r="AR355" s="42">
        <f t="shared" si="397"/>
        <v>53247007188.408051</v>
      </c>
      <c r="AS355" s="42">
        <f t="shared" si="394"/>
        <v>13577986833044.053</v>
      </c>
      <c r="AT355" s="42">
        <f t="shared" si="391"/>
        <v>6.1811904885661112E+16</v>
      </c>
      <c r="AU355" s="42">
        <f t="shared" si="432"/>
        <v>37.830939846484561</v>
      </c>
      <c r="AV355" s="46">
        <f t="shared" si="395"/>
        <v>4552.361527942614</v>
      </c>
      <c r="AW355" s="41">
        <v>208</v>
      </c>
      <c r="AX355" s="41">
        <v>1</v>
      </c>
      <c r="AZ355" s="42">
        <f t="shared" si="440"/>
        <v>249496297.95814878</v>
      </c>
      <c r="BA355" s="42">
        <f t="shared" si="438"/>
        <v>51895229975.294945</v>
      </c>
      <c r="BB355" s="42">
        <f t="shared" si="435"/>
        <v>91493484612071.547</v>
      </c>
      <c r="BC355" s="42">
        <f t="shared" si="392"/>
        <v>14.651197199043137</v>
      </c>
      <c r="BD355" s="46">
        <f t="shared" si="439"/>
        <v>1763.0422806802785</v>
      </c>
      <c r="BE355" s="41">
        <v>163</v>
      </c>
      <c r="BF355" s="41">
        <v>1</v>
      </c>
      <c r="BH355" s="42">
        <f t="shared" si="427"/>
        <v>1369149.6909918315</v>
      </c>
      <c r="BI355" s="42">
        <f t="shared" si="425"/>
        <v>223171399.63166854</v>
      </c>
      <c r="BJ355" s="42">
        <f t="shared" si="423"/>
        <v>178698212132.95172</v>
      </c>
      <c r="BK355" s="42">
        <f t="shared" si="436"/>
        <v>6.6541418784562012</v>
      </c>
      <c r="BL355" s="46">
        <f t="shared" si="426"/>
        <v>800.72183276119949</v>
      </c>
      <c r="BM355" s="41">
        <v>118</v>
      </c>
      <c r="BN355" s="41">
        <v>1</v>
      </c>
      <c r="BP355" s="42">
        <f t="shared" si="416"/>
        <v>453.52887036290923</v>
      </c>
      <c r="BQ355" s="42">
        <f t="shared" si="413"/>
        <v>53516.406702823289</v>
      </c>
      <c r="BR355" s="42">
        <f t="shared" si="410"/>
        <v>349019945.5721702</v>
      </c>
      <c r="BS355" s="42">
        <f t="shared" si="424"/>
        <v>54.196805294721209</v>
      </c>
      <c r="BT355" s="46">
        <f t="shared" si="414"/>
        <v>6521.7372965692302</v>
      </c>
      <c r="BU355" s="41">
        <v>67</v>
      </c>
      <c r="BV355" s="41">
        <v>1</v>
      </c>
      <c r="BX355" s="42">
        <f t="shared" ref="BX355:BX418" si="450">BX354*BV355</f>
        <v>2.2187258392547964</v>
      </c>
      <c r="BY355" s="42">
        <f t="shared" si="448"/>
        <v>148.65463123007135</v>
      </c>
      <c r="BZ355" s="42">
        <f t="shared" si="446"/>
        <v>296718.27169866639</v>
      </c>
      <c r="CA355" s="42">
        <f t="shared" si="411"/>
        <v>16.587320382022213</v>
      </c>
      <c r="CB355" s="46">
        <f t="shared" si="449"/>
        <v>1996.0244039719043</v>
      </c>
      <c r="CC355" s="41">
        <v>12</v>
      </c>
      <c r="CD355" s="41">
        <v>1</v>
      </c>
      <c r="CF355" s="42">
        <f t="shared" si="445"/>
        <v>8.6534746119213031E-3</v>
      </c>
      <c r="CG355" s="42">
        <f t="shared" si="443"/>
        <v>0.10384169534305564</v>
      </c>
      <c r="CH355" s="42">
        <f t="shared" si="441"/>
        <v>144.88196860286391</v>
      </c>
      <c r="CI355" s="42">
        <f t="shared" si="447"/>
        <v>11.594524824704004</v>
      </c>
      <c r="CJ355" s="46">
        <f t="shared" si="444"/>
        <v>1395.2195996437265</v>
      </c>
    </row>
    <row r="356" spans="1:88">
      <c r="A356" s="52">
        <v>15.969999999999999</v>
      </c>
      <c r="B356" s="39">
        <f t="shared" si="433"/>
        <v>2.75</v>
      </c>
      <c r="C356" s="39">
        <f t="shared" si="428"/>
        <v>2.75</v>
      </c>
      <c r="D356" s="39">
        <f t="shared" si="429"/>
        <v>120.77312499999999</v>
      </c>
      <c r="E356" s="40">
        <f t="shared" si="430"/>
        <v>1.1805916207174386E+21</v>
      </c>
      <c r="F356" s="41">
        <f t="shared" si="434"/>
        <v>70.000000000000043</v>
      </c>
      <c r="G356" s="41">
        <v>350</v>
      </c>
      <c r="Z356" s="48"/>
      <c r="AC356" s="42"/>
      <c r="AG356" s="41">
        <v>286</v>
      </c>
      <c r="AH356" s="41">
        <v>1</v>
      </c>
      <c r="AJ356" s="42">
        <f t="shared" si="422"/>
        <v>10112641122271.062</v>
      </c>
      <c r="AK356" s="42">
        <f t="shared" si="420"/>
        <v>2892215360969524</v>
      </c>
      <c r="AL356" s="42">
        <f t="shared" si="431"/>
        <v>4.5524841855027446E+18</v>
      </c>
      <c r="AM356" s="42">
        <f t="shared" si="403"/>
        <v>13.033093581219166</v>
      </c>
      <c r="AN356" s="46">
        <f t="shared" si="421"/>
        <v>1574.0474402212799</v>
      </c>
      <c r="AO356" s="41">
        <v>256</v>
      </c>
      <c r="AP356" s="41">
        <v>1</v>
      </c>
      <c r="AR356" s="42">
        <f t="shared" si="397"/>
        <v>53247007188.408051</v>
      </c>
      <c r="AS356" s="42">
        <f t="shared" si="394"/>
        <v>13631233840232.461</v>
      </c>
      <c r="AT356" s="42">
        <f t="shared" si="391"/>
        <v>7.1132565398480256E+16</v>
      </c>
      <c r="AU356" s="42">
        <f t="shared" si="432"/>
        <v>43.207884162350531</v>
      </c>
      <c r="AV356" s="46">
        <f t="shared" si="395"/>
        <v>5218.3511949250806</v>
      </c>
      <c r="AW356" s="41">
        <v>209</v>
      </c>
      <c r="AX356" s="41">
        <v>1</v>
      </c>
      <c r="AZ356" s="42">
        <f t="shared" si="440"/>
        <v>249496297.95814878</v>
      </c>
      <c r="BA356" s="42">
        <f t="shared" si="438"/>
        <v>52144726273.253098</v>
      </c>
      <c r="BB356" s="42">
        <f t="shared" si="435"/>
        <v>105289851360215.34</v>
      </c>
      <c r="BC356" s="42">
        <f t="shared" si="392"/>
        <v>16.718827495441317</v>
      </c>
      <c r="BD356" s="46">
        <f t="shared" si="439"/>
        <v>2019.185042960371</v>
      </c>
      <c r="BE356" s="41">
        <v>164</v>
      </c>
      <c r="BF356" s="41">
        <v>1</v>
      </c>
      <c r="BH356" s="42">
        <f t="shared" si="427"/>
        <v>1369149.6909918315</v>
      </c>
      <c r="BI356" s="42">
        <f t="shared" si="425"/>
        <v>224540549.32266036</v>
      </c>
      <c r="BJ356" s="42">
        <f t="shared" si="423"/>
        <v>205644240937.91995</v>
      </c>
      <c r="BK356" s="42">
        <f t="shared" si="436"/>
        <v>7.5831817841942435</v>
      </c>
      <c r="BL356" s="46">
        <f t="shared" si="426"/>
        <v>915.84456152021437</v>
      </c>
      <c r="BM356" s="41">
        <v>119</v>
      </c>
      <c r="BN356" s="41">
        <v>1</v>
      </c>
      <c r="BP356" s="42">
        <f t="shared" si="416"/>
        <v>453.52887036290923</v>
      </c>
      <c r="BQ356" s="42">
        <f t="shared" si="413"/>
        <v>53969.935573186202</v>
      </c>
      <c r="BR356" s="42">
        <f t="shared" si="410"/>
        <v>401648908.08187377</v>
      </c>
      <c r="BS356" s="42">
        <f t="shared" si="424"/>
        <v>61.620382130663728</v>
      </c>
      <c r="BT356" s="46">
        <f t="shared" si="414"/>
        <v>7442.0861136144167</v>
      </c>
      <c r="BU356" s="41">
        <v>68</v>
      </c>
      <c r="BV356" s="41">
        <v>1</v>
      </c>
      <c r="BX356" s="42">
        <f t="shared" si="450"/>
        <v>2.2187258392547964</v>
      </c>
      <c r="BY356" s="42">
        <f t="shared" si="448"/>
        <v>150.87335706932615</v>
      </c>
      <c r="BZ356" s="42">
        <f t="shared" si="446"/>
        <v>341460.62810346409</v>
      </c>
      <c r="CA356" s="42">
        <f t="shared" si="411"/>
        <v>18.739490426696385</v>
      </c>
      <c r="CB356" s="46">
        <f t="shared" si="449"/>
        <v>2263.2268197397057</v>
      </c>
      <c r="CC356" s="41">
        <v>13</v>
      </c>
      <c r="CD356" s="41">
        <v>1</v>
      </c>
      <c r="CF356" s="42">
        <f t="shared" si="445"/>
        <v>8.6534746119213031E-3</v>
      </c>
      <c r="CG356" s="42">
        <f t="shared" si="443"/>
        <v>0.11249516995497694</v>
      </c>
      <c r="CH356" s="42">
        <f t="shared" si="441"/>
        <v>166.72882231614392</v>
      </c>
      <c r="CI356" s="42">
        <f t="shared" si="447"/>
        <v>12.271750094462544</v>
      </c>
      <c r="CJ356" s="46">
        <f t="shared" si="444"/>
        <v>1482.0976081272865</v>
      </c>
    </row>
    <row r="357" spans="1:88">
      <c r="A357" s="52">
        <v>15.969999999999999</v>
      </c>
      <c r="B357" s="39">
        <f t="shared" si="433"/>
        <v>2.7549999999999999</v>
      </c>
      <c r="C357" s="39">
        <f t="shared" si="428"/>
        <v>2.7549999999999999</v>
      </c>
      <c r="D357" s="39">
        <f t="shared" si="429"/>
        <v>121.21269924999999</v>
      </c>
      <c r="E357" s="40">
        <f t="shared" si="430"/>
        <v>1.3561436526414057E+21</v>
      </c>
      <c r="F357" s="41">
        <f t="shared" si="434"/>
        <v>70.200000000000045</v>
      </c>
      <c r="G357" s="41">
        <v>351</v>
      </c>
      <c r="Y357" s="49"/>
      <c r="Z357" s="48"/>
      <c r="AC357" s="42"/>
      <c r="AG357" s="41">
        <v>287</v>
      </c>
      <c r="AH357" s="41">
        <v>1</v>
      </c>
      <c r="AJ357" s="42">
        <f t="shared" si="422"/>
        <v>10112641122271.062</v>
      </c>
      <c r="AK357" s="42">
        <f t="shared" si="420"/>
        <v>2902328002091795</v>
      </c>
      <c r="AL357" s="42">
        <f t="shared" si="431"/>
        <v>5.2389391515734518E+18</v>
      </c>
      <c r="AM357" s="42">
        <f t="shared" si="403"/>
        <v>14.891852973297802</v>
      </c>
      <c r="AN357" s="46">
        <f t="shared" si="421"/>
        <v>1805.0816957275645</v>
      </c>
      <c r="AO357" s="41">
        <v>257</v>
      </c>
      <c r="AP357" s="41">
        <v>1</v>
      </c>
      <c r="AR357" s="42">
        <f t="shared" si="397"/>
        <v>53247007188.408051</v>
      </c>
      <c r="AS357" s="42">
        <f t="shared" si="394"/>
        <v>13684480847420.869</v>
      </c>
      <c r="AT357" s="42">
        <f t="shared" ref="AT357:AT400" si="451">(10+$G357/20)*POWER($F$1,AO357)</f>
        <v>8.1858424243335024E+16</v>
      </c>
      <c r="AU357" s="42">
        <f t="shared" si="432"/>
        <v>49.349974399538056</v>
      </c>
      <c r="AV357" s="46">
        <f t="shared" si="395"/>
        <v>5981.843604886405</v>
      </c>
      <c r="AW357" s="49">
        <v>210</v>
      </c>
      <c r="AX357" s="41">
        <v>1</v>
      </c>
      <c r="AZ357" s="42">
        <f t="shared" si="440"/>
        <v>249496297.95814878</v>
      </c>
      <c r="BA357" s="42">
        <f t="shared" si="438"/>
        <v>52394222571.211243</v>
      </c>
      <c r="BB357" s="42">
        <f t="shared" si="435"/>
        <v>121166181380916.89</v>
      </c>
      <c r="BC357" s="42">
        <f t="shared" ref="BC357:BC420" si="452">BD357/$D357</f>
        <v>19.078749151236533</v>
      </c>
      <c r="BD357" s="46">
        <f t="shared" si="439"/>
        <v>2312.5866829350261</v>
      </c>
      <c r="BE357" s="41">
        <v>165</v>
      </c>
      <c r="BF357" s="41">
        <v>1</v>
      </c>
      <c r="BH357" s="42">
        <f t="shared" si="427"/>
        <v>1369149.6909918315</v>
      </c>
      <c r="BI357" s="42">
        <f t="shared" si="425"/>
        <v>225909699.01365221</v>
      </c>
      <c r="BJ357" s="42">
        <f t="shared" si="423"/>
        <v>236652698009.60257</v>
      </c>
      <c r="BK357" s="42">
        <f t="shared" si="436"/>
        <v>8.6422825429411692</v>
      </c>
      <c r="BL357" s="46">
        <f t="shared" si="426"/>
        <v>1047.554394711053</v>
      </c>
      <c r="BM357" s="49">
        <v>120</v>
      </c>
      <c r="BN357" s="41">
        <v>16</v>
      </c>
      <c r="BP357" s="42">
        <f t="shared" si="416"/>
        <v>7256.4619258065477</v>
      </c>
      <c r="BQ357" s="42">
        <f t="shared" si="413"/>
        <v>870775.4310967857</v>
      </c>
      <c r="BR357" s="42">
        <f t="shared" si="410"/>
        <v>462212300.80000371</v>
      </c>
      <c r="BS357" s="42">
        <f t="shared" si="424"/>
        <v>4.3791236647575813</v>
      </c>
      <c r="BT357" s="46">
        <f t="shared" si="414"/>
        <v>530.8053997548185</v>
      </c>
      <c r="BU357" s="41">
        <v>69</v>
      </c>
      <c r="BV357" s="41">
        <v>1</v>
      </c>
      <c r="BX357" s="42">
        <f t="shared" si="450"/>
        <v>2.2187258392547964</v>
      </c>
      <c r="BY357" s="42">
        <f t="shared" si="448"/>
        <v>153.09208290858095</v>
      </c>
      <c r="BZ357" s="42">
        <f t="shared" si="446"/>
        <v>392948.41682015569</v>
      </c>
      <c r="CA357" s="42">
        <f t="shared" si="411"/>
        <v>21.175549496723164</v>
      </c>
      <c r="CB357" s="46">
        <f t="shared" si="449"/>
        <v>2566.7455125997935</v>
      </c>
      <c r="CC357" s="41">
        <v>14</v>
      </c>
      <c r="CD357" s="41">
        <v>1</v>
      </c>
      <c r="CF357" s="42">
        <f t="shared" si="445"/>
        <v>8.6534746119213031E-3</v>
      </c>
      <c r="CG357" s="42">
        <f t="shared" si="443"/>
        <v>0.12114864456689825</v>
      </c>
      <c r="CH357" s="42">
        <f t="shared" si="441"/>
        <v>191.86934415046591</v>
      </c>
      <c r="CI357" s="42">
        <f t="shared" si="447"/>
        <v>13.065887334336713</v>
      </c>
      <c r="CJ357" s="46">
        <f t="shared" si="444"/>
        <v>1583.7514718913401</v>
      </c>
    </row>
    <row r="358" spans="1:88">
      <c r="A358" s="52">
        <v>15.969999999999999</v>
      </c>
      <c r="B358" s="39">
        <f t="shared" si="433"/>
        <v>2.76</v>
      </c>
      <c r="C358" s="39">
        <f t="shared" si="428"/>
        <v>2.76</v>
      </c>
      <c r="D358" s="39">
        <f t="shared" si="429"/>
        <v>121.65307199999997</v>
      </c>
      <c r="E358" s="40">
        <f t="shared" si="430"/>
        <v>1.5577999829288532E+21</v>
      </c>
      <c r="F358" s="41">
        <f t="shared" si="434"/>
        <v>70.400000000000034</v>
      </c>
      <c r="G358" s="41">
        <v>352</v>
      </c>
      <c r="Z358" s="48"/>
      <c r="AC358" s="42"/>
      <c r="AG358" s="41">
        <v>288</v>
      </c>
      <c r="AH358" s="41">
        <v>1</v>
      </c>
      <c r="AJ358" s="42">
        <f t="shared" si="422"/>
        <v>10112641122271.062</v>
      </c>
      <c r="AK358" s="42">
        <f t="shared" si="420"/>
        <v>2912440643214066</v>
      </c>
      <c r="AL358" s="42">
        <f t="shared" si="431"/>
        <v>6.0288826742446049E+18</v>
      </c>
      <c r="AM358" s="42">
        <f t="shared" si="403"/>
        <v>17.01596834704505</v>
      </c>
      <c r="AN358" s="46">
        <f t="shared" si="421"/>
        <v>2070.044822472792</v>
      </c>
      <c r="AO358" s="41">
        <v>258</v>
      </c>
      <c r="AP358" s="41">
        <v>1</v>
      </c>
      <c r="AR358" s="42">
        <f t="shared" si="397"/>
        <v>53247007188.408051</v>
      </c>
      <c r="AS358" s="42">
        <f t="shared" ref="AS358:AS400" si="453">AO358*AR358</f>
        <v>13737727854609.277</v>
      </c>
      <c r="AT358" s="42">
        <f t="shared" si="451"/>
        <v>9.420129178507176E+16</v>
      </c>
      <c r="AU358" s="42">
        <f t="shared" si="432"/>
        <v>56.366214543065666</v>
      </c>
      <c r="AV358" s="46">
        <f t="shared" ref="AV358:AV400" si="454">AT358/AS358</f>
        <v>6857.1231561750128</v>
      </c>
      <c r="AW358" s="41">
        <v>211</v>
      </c>
      <c r="AX358" s="41">
        <v>1</v>
      </c>
      <c r="AZ358" s="42">
        <f t="shared" si="440"/>
        <v>249496297.95814878</v>
      </c>
      <c r="BA358" s="42">
        <f t="shared" si="438"/>
        <v>52643718869.169395</v>
      </c>
      <c r="BB358" s="42">
        <f t="shared" si="435"/>
        <v>139435994673156.91</v>
      </c>
      <c r="BC358" s="42">
        <f t="shared" si="452"/>
        <v>21.772347514746023</v>
      </c>
      <c r="BD358" s="46">
        <f t="shared" si="439"/>
        <v>2648.6729598204183</v>
      </c>
      <c r="BE358" s="41">
        <v>166</v>
      </c>
      <c r="BF358" s="41">
        <v>1</v>
      </c>
      <c r="BH358" s="42">
        <f t="shared" si="427"/>
        <v>1369149.6909918315</v>
      </c>
      <c r="BI358" s="42">
        <f t="shared" si="425"/>
        <v>227278848.70464402</v>
      </c>
      <c r="BJ358" s="42">
        <f t="shared" si="423"/>
        <v>272335927096.00879</v>
      </c>
      <c r="BK358" s="42">
        <f t="shared" si="436"/>
        <v>9.8496962354549122</v>
      </c>
      <c r="BL358" s="46">
        <f t="shared" si="426"/>
        <v>1198.2458053099251</v>
      </c>
      <c r="BM358" s="41">
        <v>121</v>
      </c>
      <c r="BN358" s="41">
        <v>1</v>
      </c>
      <c r="BP358" s="42">
        <f t="shared" si="416"/>
        <v>7256.4619258065477</v>
      </c>
      <c r="BQ358" s="42">
        <f t="shared" si="413"/>
        <v>878031.8930225923</v>
      </c>
      <c r="BR358" s="42">
        <f t="shared" si="410"/>
        <v>531906107.60939074</v>
      </c>
      <c r="BS358" s="42">
        <f t="shared" si="424"/>
        <v>4.9796819523349427</v>
      </c>
      <c r="BT358" s="46">
        <f t="shared" si="414"/>
        <v>605.79360708450315</v>
      </c>
      <c r="BU358" s="49">
        <v>70</v>
      </c>
      <c r="BV358" s="41">
        <v>1</v>
      </c>
      <c r="BX358" s="42">
        <f t="shared" si="450"/>
        <v>2.2187258392547964</v>
      </c>
      <c r="BY358" s="42">
        <f t="shared" si="448"/>
        <v>155.31080874783575</v>
      </c>
      <c r="BZ358" s="42">
        <f t="shared" si="446"/>
        <v>452198.40000000212</v>
      </c>
      <c r="CA358" s="42">
        <f t="shared" si="411"/>
        <v>23.933392319727414</v>
      </c>
      <c r="CB358" s="46">
        <f t="shared" si="449"/>
        <v>2911.5706990760455</v>
      </c>
      <c r="CC358" s="41">
        <v>15</v>
      </c>
      <c r="CD358" s="41">
        <v>1</v>
      </c>
      <c r="CF358" s="42">
        <f t="shared" si="445"/>
        <v>8.6534746119213031E-3</v>
      </c>
      <c r="CG358" s="42">
        <f t="shared" si="443"/>
        <v>0.12980211917881954</v>
      </c>
      <c r="CH358" s="42">
        <f t="shared" si="441"/>
        <v>220.80000000000021</v>
      </c>
      <c r="CI358" s="42">
        <f t="shared" si="447"/>
        <v>13.982801932367167</v>
      </c>
      <c r="CJ358" s="46">
        <f t="shared" si="444"/>
        <v>1701.0508102400015</v>
      </c>
    </row>
    <row r="359" spans="1:88">
      <c r="A359" s="52">
        <v>15.969999999999999</v>
      </c>
      <c r="B359" s="39">
        <f t="shared" si="433"/>
        <v>2.7650000000000001</v>
      </c>
      <c r="C359" s="39">
        <f t="shared" si="428"/>
        <v>2.7650000000000001</v>
      </c>
      <c r="D359" s="39">
        <f t="shared" si="429"/>
        <v>122.09424325000001</v>
      </c>
      <c r="E359" s="40">
        <f t="shared" si="430"/>
        <v>1.7894422778047834E+21</v>
      </c>
      <c r="F359" s="41">
        <f t="shared" si="434"/>
        <v>70.600000000000037</v>
      </c>
      <c r="G359" s="41">
        <v>353</v>
      </c>
      <c r="AG359" s="41">
        <v>289</v>
      </c>
      <c r="AH359" s="41">
        <v>1</v>
      </c>
      <c r="AJ359" s="42">
        <f t="shared" si="422"/>
        <v>10112641122271.062</v>
      </c>
      <c r="AK359" s="42">
        <f t="shared" si="420"/>
        <v>2922553284336337</v>
      </c>
      <c r="AL359" s="42">
        <f t="shared" si="431"/>
        <v>6.9379135661907988E+18</v>
      </c>
      <c r="AM359" s="42">
        <f t="shared" si="403"/>
        <v>19.443357413941289</v>
      </c>
      <c r="AN359" s="46">
        <f t="shared" si="421"/>
        <v>2373.9220096944387</v>
      </c>
      <c r="AO359" s="41">
        <v>259</v>
      </c>
      <c r="AP359" s="41">
        <v>1</v>
      </c>
      <c r="AR359" s="42">
        <f t="shared" ref="AR359:AR400" si="455">AR358*AP359</f>
        <v>53247007188.408051</v>
      </c>
      <c r="AS359" s="42">
        <f t="shared" si="453"/>
        <v>13790974861797.686</v>
      </c>
      <c r="AT359" s="42">
        <f t="shared" si="451"/>
        <v>1.0840489947173101E+17</v>
      </c>
      <c r="AU359" s="42">
        <f t="shared" si="432"/>
        <v>64.381153977156288</v>
      </c>
      <c r="AV359" s="46">
        <f t="shared" si="454"/>
        <v>7860.5682744026244</v>
      </c>
      <c r="AW359" s="41">
        <v>212</v>
      </c>
      <c r="AX359" s="41">
        <v>1</v>
      </c>
      <c r="AZ359" s="42">
        <f t="shared" si="440"/>
        <v>249496297.95814878</v>
      </c>
      <c r="BA359" s="42">
        <f t="shared" si="438"/>
        <v>52893215167.127541</v>
      </c>
      <c r="BB359" s="42">
        <f t="shared" si="435"/>
        <v>160460060566598.12</v>
      </c>
      <c r="BC359" s="42">
        <f t="shared" si="452"/>
        <v>24.8468762809092</v>
      </c>
      <c r="BD359" s="46">
        <f t="shared" si="439"/>
        <v>3033.6605566439835</v>
      </c>
      <c r="BE359" s="41">
        <v>167</v>
      </c>
      <c r="BF359" s="41">
        <v>1</v>
      </c>
      <c r="BH359" s="42">
        <f t="shared" si="427"/>
        <v>1369149.6909918315</v>
      </c>
      <c r="BI359" s="42">
        <f t="shared" si="425"/>
        <v>228647998.39563584</v>
      </c>
      <c r="BJ359" s="42">
        <f t="shared" si="423"/>
        <v>313398555794.13605</v>
      </c>
      <c r="BK359" s="42">
        <f t="shared" si="436"/>
        <v>11.226241989757678</v>
      </c>
      <c r="BL359" s="46">
        <f t="shared" si="426"/>
        <v>1370.659520280838</v>
      </c>
      <c r="BM359" s="41">
        <v>122</v>
      </c>
      <c r="BN359" s="41">
        <v>1</v>
      </c>
      <c r="BP359" s="42">
        <f t="shared" si="416"/>
        <v>7256.4619258065477</v>
      </c>
      <c r="BQ359" s="42">
        <f t="shared" si="413"/>
        <v>885288.35494839877</v>
      </c>
      <c r="BR359" s="42">
        <f t="shared" si="410"/>
        <v>612106554.28542006</v>
      </c>
      <c r="BS359" s="42">
        <f t="shared" si="424"/>
        <v>5.6630069009512276</v>
      </c>
      <c r="BT359" s="46">
        <f t="shared" si="414"/>
        <v>691.42054209116782</v>
      </c>
      <c r="BU359" s="41">
        <v>71</v>
      </c>
      <c r="BV359" s="41">
        <v>1</v>
      </c>
      <c r="BX359" s="42">
        <f t="shared" si="450"/>
        <v>2.2187258392547964</v>
      </c>
      <c r="BY359" s="42">
        <f t="shared" si="448"/>
        <v>157.52953458709055</v>
      </c>
      <c r="BZ359" s="42">
        <f t="shared" si="446"/>
        <v>520380.57190470723</v>
      </c>
      <c r="CA359" s="42">
        <f t="shared" si="411"/>
        <v>27.056019093809212</v>
      </c>
      <c r="CB359" s="46">
        <f t="shared" si="449"/>
        <v>3303.3841766161868</v>
      </c>
      <c r="CC359" s="41">
        <v>16</v>
      </c>
      <c r="CD359" s="41">
        <v>1</v>
      </c>
      <c r="CF359" s="42">
        <f t="shared" si="445"/>
        <v>8.6534746119213031E-3</v>
      </c>
      <c r="CG359" s="42">
        <f t="shared" si="443"/>
        <v>0.13845559379074085</v>
      </c>
      <c r="CH359" s="42">
        <f t="shared" si="441"/>
        <v>254.09207612534439</v>
      </c>
      <c r="CI359" s="42">
        <f t="shared" si="447"/>
        <v>15.030915310296658</v>
      </c>
      <c r="CJ359" s="46">
        <f t="shared" si="444"/>
        <v>1835.1882301655094</v>
      </c>
    </row>
    <row r="360" spans="1:88">
      <c r="A360" s="52">
        <v>15.969999999999999</v>
      </c>
      <c r="B360" s="39">
        <f t="shared" si="433"/>
        <v>2.77</v>
      </c>
      <c r="C360" s="39">
        <f t="shared" si="428"/>
        <v>2.77</v>
      </c>
      <c r="D360" s="39">
        <f t="shared" si="429"/>
        <v>122.536213</v>
      </c>
      <c r="E360" s="40">
        <f t="shared" si="430"/>
        <v>2.0555294008765016E+21</v>
      </c>
      <c r="F360" s="41">
        <f t="shared" si="434"/>
        <v>70.80000000000004</v>
      </c>
      <c r="G360" s="41">
        <v>354</v>
      </c>
      <c r="AG360" s="49">
        <v>290</v>
      </c>
      <c r="AH360" s="41">
        <v>1</v>
      </c>
      <c r="AJ360" s="42">
        <f t="shared" si="422"/>
        <v>10112641122271.062</v>
      </c>
      <c r="AK360" s="42">
        <f t="shared" si="420"/>
        <v>2932665925458608</v>
      </c>
      <c r="AL360" s="42">
        <f t="shared" si="431"/>
        <v>7.9839814194025697E+18</v>
      </c>
      <c r="AM360" s="42">
        <f t="shared" si="403"/>
        <v>22.217360918600203</v>
      </c>
      <c r="AN360" s="46">
        <f t="shared" si="421"/>
        <v>2722.4312698194703</v>
      </c>
      <c r="AO360" s="49">
        <v>260</v>
      </c>
      <c r="AP360" s="41">
        <v>12</v>
      </c>
      <c r="AR360" s="42">
        <f t="shared" si="455"/>
        <v>638964086260.89661</v>
      </c>
      <c r="AS360" s="42">
        <f t="shared" si="453"/>
        <v>166130662427833.12</v>
      </c>
      <c r="AT360" s="42">
        <f t="shared" si="451"/>
        <v>1.247497096781649E+17</v>
      </c>
      <c r="AU360" s="42">
        <f t="shared" si="432"/>
        <v>6.1280922241606568</v>
      </c>
      <c r="AV360" s="46">
        <f t="shared" si="454"/>
        <v>750.91321406339398</v>
      </c>
      <c r="AW360" s="41">
        <v>213</v>
      </c>
      <c r="AX360" s="41">
        <v>1</v>
      </c>
      <c r="AZ360" s="42">
        <f t="shared" si="440"/>
        <v>249496297.95814878</v>
      </c>
      <c r="BA360" s="42">
        <f t="shared" si="438"/>
        <v>53142711465.085693</v>
      </c>
      <c r="BB360" s="42">
        <f t="shared" si="435"/>
        <v>184653517213434.06</v>
      </c>
      <c r="BC360" s="42">
        <f t="shared" si="452"/>
        <v>28.35629075020989</v>
      </c>
      <c r="BD360" s="46">
        <f t="shared" si="439"/>
        <v>3474.6724832576492</v>
      </c>
      <c r="BE360" s="41">
        <v>168</v>
      </c>
      <c r="BF360" s="41">
        <v>1</v>
      </c>
      <c r="BH360" s="42">
        <f t="shared" si="427"/>
        <v>1369149.6909918315</v>
      </c>
      <c r="BI360" s="42">
        <f t="shared" si="425"/>
        <v>230017148.08662769</v>
      </c>
      <c r="BJ360" s="42">
        <f t="shared" si="423"/>
        <v>360651400807.48737</v>
      </c>
      <c r="BK360" s="42">
        <f t="shared" si="436"/>
        <v>12.795667747064858</v>
      </c>
      <c r="BL360" s="46">
        <f t="shared" si="426"/>
        <v>1567.9326685315696</v>
      </c>
      <c r="BM360" s="41">
        <v>123</v>
      </c>
      <c r="BN360" s="41">
        <v>1</v>
      </c>
      <c r="BP360" s="42">
        <f t="shared" si="416"/>
        <v>7256.4619258065477</v>
      </c>
      <c r="BQ360" s="42">
        <f t="shared" si="413"/>
        <v>892544.81687420537</v>
      </c>
      <c r="BR360" s="42">
        <f t="shared" si="410"/>
        <v>704397267.2021215</v>
      </c>
      <c r="BS360" s="42">
        <f t="shared" si="424"/>
        <v>6.4405532575405582</v>
      </c>
      <c r="BT360" s="46">
        <f t="shared" si="414"/>
        <v>789.20100580383371</v>
      </c>
      <c r="BU360" s="41">
        <v>72</v>
      </c>
      <c r="BV360" s="41">
        <v>1</v>
      </c>
      <c r="BX360" s="42">
        <f t="shared" si="450"/>
        <v>2.2187258392547964</v>
      </c>
      <c r="BY360" s="42">
        <f t="shared" si="448"/>
        <v>159.74826042634533</v>
      </c>
      <c r="BZ360" s="42">
        <f t="shared" si="446"/>
        <v>598841.24779985868</v>
      </c>
      <c r="CA360" s="42">
        <f t="shared" si="411"/>
        <v>30.592228520453428</v>
      </c>
      <c r="CB360" s="46">
        <f t="shared" si="449"/>
        <v>3748.6558301269561</v>
      </c>
      <c r="CC360" s="41">
        <v>17</v>
      </c>
      <c r="CD360" s="41">
        <v>1</v>
      </c>
      <c r="CF360" s="42">
        <f t="shared" si="445"/>
        <v>8.6534746119213031E-3</v>
      </c>
      <c r="CG360" s="42">
        <f t="shared" si="443"/>
        <v>0.14710906840266216</v>
      </c>
      <c r="CH360" s="42">
        <f t="shared" si="441"/>
        <v>292.40295302727367</v>
      </c>
      <c r="CI360" s="42">
        <f t="shared" si="447"/>
        <v>16.221008610140153</v>
      </c>
      <c r="CJ360" s="46">
        <f t="shared" si="444"/>
        <v>1987.6609661269679</v>
      </c>
    </row>
    <row r="361" spans="1:88">
      <c r="A361" s="52">
        <v>15.969999999999999</v>
      </c>
      <c r="B361" s="39">
        <f t="shared" si="433"/>
        <v>2.7750000000000004</v>
      </c>
      <c r="C361" s="39">
        <f t="shared" si="428"/>
        <v>2.7750000000000004</v>
      </c>
      <c r="D361" s="39">
        <f t="shared" si="429"/>
        <v>122.97898125000002</v>
      </c>
      <c r="E361" s="40">
        <f t="shared" si="430"/>
        <v>2.3611832414348787E+21</v>
      </c>
      <c r="F361" s="41">
        <f t="shared" si="434"/>
        <v>71.000000000000043</v>
      </c>
      <c r="G361" s="41">
        <v>355</v>
      </c>
      <c r="AG361" s="41">
        <v>291</v>
      </c>
      <c r="AH361" s="41">
        <v>1</v>
      </c>
      <c r="AJ361" s="42">
        <f t="shared" si="422"/>
        <v>10112641122271.062</v>
      </c>
      <c r="AK361" s="42">
        <f t="shared" si="420"/>
        <v>2942778566580879</v>
      </c>
      <c r="AL361" s="42">
        <f t="shared" si="431"/>
        <v>9.1877408107419095E+18</v>
      </c>
      <c r="AM361" s="42">
        <f t="shared" si="403"/>
        <v>25.387518904377899</v>
      </c>
      <c r="AN361" s="46">
        <f t="shared" si="421"/>
        <v>3122.1312113255108</v>
      </c>
      <c r="AO361" s="41">
        <v>261</v>
      </c>
      <c r="AP361" s="41">
        <v>1</v>
      </c>
      <c r="AR361" s="42">
        <f t="shared" si="455"/>
        <v>638964086260.89661</v>
      </c>
      <c r="AS361" s="42">
        <f t="shared" si="453"/>
        <v>166769626514094</v>
      </c>
      <c r="AT361" s="42">
        <f t="shared" si="451"/>
        <v>1.43558450167842E+17</v>
      </c>
      <c r="AU361" s="42">
        <f t="shared" si="432"/>
        <v>6.9997239654124881</v>
      </c>
      <c r="AV361" s="46">
        <f t="shared" si="454"/>
        <v>860.8189222976381</v>
      </c>
      <c r="AW361" s="41">
        <v>214</v>
      </c>
      <c r="AX361" s="41">
        <v>1</v>
      </c>
      <c r="AZ361" s="42">
        <f t="shared" si="440"/>
        <v>249496297.95814878</v>
      </c>
      <c r="BA361" s="42">
        <f t="shared" si="438"/>
        <v>53392207763.043839</v>
      </c>
      <c r="BB361" s="42">
        <f t="shared" si="435"/>
        <v>212494063654252.84</v>
      </c>
      <c r="BC361" s="42">
        <f t="shared" si="452"/>
        <v>32.362199555459789</v>
      </c>
      <c r="BD361" s="46">
        <f t="shared" si="439"/>
        <v>3979.8703323396485</v>
      </c>
      <c r="BE361" s="41">
        <v>169</v>
      </c>
      <c r="BF361" s="41">
        <v>1</v>
      </c>
      <c r="BH361" s="42">
        <f t="shared" si="427"/>
        <v>1369149.6909918315</v>
      </c>
      <c r="BI361" s="42">
        <f t="shared" si="425"/>
        <v>231386297.77761951</v>
      </c>
      <c r="BJ361" s="42">
        <f t="shared" si="423"/>
        <v>415027468074.71136</v>
      </c>
      <c r="BK361" s="42">
        <f t="shared" si="436"/>
        <v>14.58506310430878</v>
      </c>
      <c r="BL361" s="46">
        <f t="shared" si="426"/>
        <v>1793.6562020348565</v>
      </c>
      <c r="BM361" s="41">
        <v>124</v>
      </c>
      <c r="BN361" s="41">
        <v>1</v>
      </c>
      <c r="BP361" s="42">
        <f t="shared" si="416"/>
        <v>7256.4619258065477</v>
      </c>
      <c r="BQ361" s="42">
        <f t="shared" si="413"/>
        <v>899801.27880001196</v>
      </c>
      <c r="BR361" s="42">
        <f t="shared" si="410"/>
        <v>810600523.58341813</v>
      </c>
      <c r="BS361" s="42">
        <f t="shared" si="424"/>
        <v>7.3253669181414223</v>
      </c>
      <c r="BT361" s="46">
        <f t="shared" si="414"/>
        <v>900.86616087548441</v>
      </c>
      <c r="BU361" s="41">
        <v>73</v>
      </c>
      <c r="BV361" s="41">
        <v>1</v>
      </c>
      <c r="BX361" s="42">
        <f t="shared" si="450"/>
        <v>2.2187258392547964</v>
      </c>
      <c r="BY361" s="42">
        <f t="shared" si="448"/>
        <v>161.96698626560013</v>
      </c>
      <c r="BZ361" s="42">
        <f t="shared" si="446"/>
        <v>689129.63126335491</v>
      </c>
      <c r="CA361" s="42">
        <f t="shared" si="411"/>
        <v>34.597405502082928</v>
      </c>
      <c r="CB361" s="46">
        <f t="shared" si="449"/>
        <v>4254.7536825393036</v>
      </c>
      <c r="CC361" s="41">
        <v>18</v>
      </c>
      <c r="CD361" s="41">
        <v>1</v>
      </c>
      <c r="CF361" s="42">
        <f t="shared" si="445"/>
        <v>8.6534746119213031E-3</v>
      </c>
      <c r="CG361" s="42">
        <f t="shared" si="443"/>
        <v>0.15576254301458345</v>
      </c>
      <c r="CH361" s="42">
        <f t="shared" si="441"/>
        <v>336.48907776530876</v>
      </c>
      <c r="CI361" s="42">
        <f t="shared" si="447"/>
        <v>17.566168803885326</v>
      </c>
      <c r="CJ361" s="46">
        <f t="shared" si="444"/>
        <v>2160.2695439673489</v>
      </c>
    </row>
    <row r="362" spans="1:88">
      <c r="A362" s="52">
        <v>15.969999999999999</v>
      </c>
      <c r="B362" s="39">
        <f t="shared" si="433"/>
        <v>2.7800000000000002</v>
      </c>
      <c r="C362" s="39">
        <f t="shared" si="428"/>
        <v>2.7800000000000002</v>
      </c>
      <c r="D362" s="39">
        <f t="shared" si="429"/>
        <v>123.42254800000001</v>
      </c>
      <c r="E362" s="40">
        <f t="shared" si="430"/>
        <v>2.7122873052828119E+21</v>
      </c>
      <c r="F362" s="41">
        <f t="shared" si="434"/>
        <v>71.200000000000031</v>
      </c>
      <c r="G362" s="41">
        <v>356</v>
      </c>
      <c r="AG362" s="41">
        <v>292</v>
      </c>
      <c r="AH362" s="41">
        <v>1</v>
      </c>
      <c r="AJ362" s="42">
        <f t="shared" si="422"/>
        <v>10112641122271.062</v>
      </c>
      <c r="AK362" s="42">
        <f t="shared" si="420"/>
        <v>2952891207703150</v>
      </c>
      <c r="AL362" s="42">
        <f t="shared" si="431"/>
        <v>1.0572958868511218E+19</v>
      </c>
      <c r="AM362" s="42">
        <f t="shared" si="403"/>
        <v>29.010458185158118</v>
      </c>
      <c r="AN362" s="46">
        <f t="shared" si="421"/>
        <v>3580.5446678596709</v>
      </c>
      <c r="AO362" s="41">
        <v>262</v>
      </c>
      <c r="AP362" s="41">
        <v>1</v>
      </c>
      <c r="AR362" s="42">
        <f t="shared" si="455"/>
        <v>638964086260.89661</v>
      </c>
      <c r="AS362" s="42">
        <f t="shared" si="453"/>
        <v>167408590600354.91</v>
      </c>
      <c r="AT362" s="42">
        <f t="shared" si="451"/>
        <v>1.6520248232048739E+17</v>
      </c>
      <c r="AU362" s="42">
        <f t="shared" si="432"/>
        <v>7.9954759377178242</v>
      </c>
      <c r="AV362" s="46">
        <f t="shared" si="454"/>
        <v>986.82201270582323</v>
      </c>
      <c r="AW362" s="41">
        <v>215</v>
      </c>
      <c r="AX362" s="41">
        <v>1</v>
      </c>
      <c r="AZ362" s="42">
        <f t="shared" si="440"/>
        <v>249496297.95814878</v>
      </c>
      <c r="BA362" s="42">
        <f t="shared" si="438"/>
        <v>53641704061.001984</v>
      </c>
      <c r="BB362" s="42">
        <f t="shared" si="435"/>
        <v>244531386017385.94</v>
      </c>
      <c r="BC362" s="42">
        <f t="shared" si="452"/>
        <v>36.93495171975205</v>
      </c>
      <c r="BD362" s="46">
        <f t="shared" si="439"/>
        <v>4558.6058515087798</v>
      </c>
      <c r="BE362" s="49">
        <v>170</v>
      </c>
      <c r="BF362" s="41">
        <v>1</v>
      </c>
      <c r="BH362" s="42">
        <f t="shared" si="427"/>
        <v>1369149.6909918315</v>
      </c>
      <c r="BI362" s="42">
        <f t="shared" si="425"/>
        <v>232755447.46861136</v>
      </c>
      <c r="BJ362" s="42">
        <f t="shared" si="423"/>
        <v>477600363315.20544</v>
      </c>
      <c r="BK362" s="42">
        <f t="shared" si="436"/>
        <v>16.625330456866198</v>
      </c>
      <c r="BL362" s="46">
        <f t="shared" si="426"/>
        <v>2051.9406463284304</v>
      </c>
      <c r="BM362" s="41">
        <v>125</v>
      </c>
      <c r="BN362" s="41">
        <v>1</v>
      </c>
      <c r="BP362" s="42">
        <f t="shared" si="416"/>
        <v>7256.4619258065477</v>
      </c>
      <c r="BQ362" s="42">
        <f t="shared" si="413"/>
        <v>907057.74072581844</v>
      </c>
      <c r="BR362" s="42">
        <f t="shared" si="410"/>
        <v>932813209.60000765</v>
      </c>
      <c r="BS362" s="42">
        <f t="shared" si="424"/>
        <v>8.3323066680221949</v>
      </c>
      <c r="BT362" s="46">
        <f t="shared" si="414"/>
        <v>1028.3945196846894</v>
      </c>
      <c r="BU362" s="41">
        <v>74</v>
      </c>
      <c r="BV362" s="41">
        <v>1</v>
      </c>
      <c r="BX362" s="42">
        <f t="shared" si="450"/>
        <v>2.2187258392547964</v>
      </c>
      <c r="BY362" s="42">
        <f t="shared" si="448"/>
        <v>164.18571210485493</v>
      </c>
      <c r="BZ362" s="42">
        <f t="shared" si="446"/>
        <v>793028.38385483355</v>
      </c>
      <c r="CA362" s="42">
        <f t="shared" si="411"/>
        <v>39.134416503787584</v>
      </c>
      <c r="CB362" s="46">
        <f t="shared" si="449"/>
        <v>4830.0693993907153</v>
      </c>
      <c r="CC362" s="41">
        <v>19</v>
      </c>
      <c r="CD362" s="41">
        <v>1</v>
      </c>
      <c r="CF362" s="42">
        <f t="shared" si="445"/>
        <v>8.6534746119213031E-3</v>
      </c>
      <c r="CG362" s="42">
        <f t="shared" si="443"/>
        <v>0.16441601762650476</v>
      </c>
      <c r="CH362" s="42">
        <f t="shared" si="441"/>
        <v>387.22089055411652</v>
      </c>
      <c r="CI362" s="42">
        <f t="shared" si="447"/>
        <v>19.081835459498951</v>
      </c>
      <c r="CJ362" s="46">
        <f t="shared" si="444"/>
        <v>2355.1287529281112</v>
      </c>
    </row>
    <row r="363" spans="1:88">
      <c r="A363" s="52">
        <v>15.969999999999999</v>
      </c>
      <c r="B363" s="39">
        <f t="shared" si="433"/>
        <v>2.7850000000000001</v>
      </c>
      <c r="C363" s="39">
        <f t="shared" si="428"/>
        <v>2.7850000000000001</v>
      </c>
      <c r="D363" s="39">
        <f t="shared" si="429"/>
        <v>123.86691325000001</v>
      </c>
      <c r="E363" s="40">
        <f t="shared" si="430"/>
        <v>3.1155999658577069E+21</v>
      </c>
      <c r="F363" s="41">
        <f t="shared" si="434"/>
        <v>71.400000000000034</v>
      </c>
      <c r="G363" s="41">
        <v>357</v>
      </c>
      <c r="AG363" s="41">
        <v>293</v>
      </c>
      <c r="AH363" s="41">
        <v>1</v>
      </c>
      <c r="AJ363" s="42">
        <f t="shared" si="422"/>
        <v>10112641122271.062</v>
      </c>
      <c r="AK363" s="42">
        <f t="shared" si="420"/>
        <v>2963003848825421.5</v>
      </c>
      <c r="AL363" s="42">
        <f t="shared" si="431"/>
        <v>1.2166984237515381E+19</v>
      </c>
      <c r="AM363" s="42">
        <f t="shared" ref="AM363:AM370" si="456">AN363/$D363</f>
        <v>33.150906966744479</v>
      </c>
      <c r="AN363" s="46">
        <f t="shared" si="421"/>
        <v>4106.3005174085592</v>
      </c>
      <c r="AO363" s="41">
        <v>263</v>
      </c>
      <c r="AP363" s="41">
        <v>1</v>
      </c>
      <c r="AR363" s="42">
        <f t="shared" si="455"/>
        <v>638964086260.89661</v>
      </c>
      <c r="AS363" s="42">
        <f t="shared" si="453"/>
        <v>168047554686615.81</v>
      </c>
      <c r="AT363" s="42">
        <f t="shared" si="451"/>
        <v>1.9010912871117747E+17</v>
      </c>
      <c r="AU363" s="42">
        <f t="shared" si="432"/>
        <v>9.1330420871876523</v>
      </c>
      <c r="AV363" s="46">
        <f t="shared" si="454"/>
        <v>1131.281731922272</v>
      </c>
      <c r="AW363" s="41">
        <v>216</v>
      </c>
      <c r="AX363" s="41">
        <v>1</v>
      </c>
      <c r="AZ363" s="42">
        <f t="shared" si="440"/>
        <v>249496297.95814878</v>
      </c>
      <c r="BA363" s="42">
        <f t="shared" si="438"/>
        <v>53891200358.960136</v>
      </c>
      <c r="BB363" s="42">
        <f t="shared" si="435"/>
        <v>281398003742566.75</v>
      </c>
      <c r="BC363" s="42">
        <f t="shared" si="452"/>
        <v>42.154878312013743</v>
      </c>
      <c r="BD363" s="46">
        <f t="shared" si="439"/>
        <v>5221.5946549385135</v>
      </c>
      <c r="BE363" s="41">
        <v>171</v>
      </c>
      <c r="BF363" s="41">
        <v>1</v>
      </c>
      <c r="BH363" s="42">
        <f t="shared" si="427"/>
        <v>1369149.6909918315</v>
      </c>
      <c r="BI363" s="42">
        <f t="shared" si="425"/>
        <v>234124597.15960318</v>
      </c>
      <c r="BJ363" s="42">
        <f t="shared" si="423"/>
        <v>549605476059.6991</v>
      </c>
      <c r="BK363" s="42">
        <f t="shared" si="436"/>
        <v>18.951722688319936</v>
      </c>
      <c r="BL363" s="46">
        <f t="shared" si="426"/>
        <v>2347.4913901721825</v>
      </c>
      <c r="BM363" s="41">
        <v>126</v>
      </c>
      <c r="BN363" s="41">
        <v>1</v>
      </c>
      <c r="BP363" s="42">
        <f t="shared" si="416"/>
        <v>7256.4619258065477</v>
      </c>
      <c r="BQ363" s="42">
        <f t="shared" si="413"/>
        <v>914314.20265162503</v>
      </c>
      <c r="BR363" s="42">
        <f t="shared" si="410"/>
        <v>1073448195.4290965</v>
      </c>
      <c r="BS363" s="42">
        <f t="shared" si="424"/>
        <v>9.4782969126087977</v>
      </c>
      <c r="BT363" s="46">
        <f t="shared" si="414"/>
        <v>1174.0473814318568</v>
      </c>
      <c r="BU363" s="41">
        <v>75</v>
      </c>
      <c r="BV363" s="41">
        <v>1</v>
      </c>
      <c r="BX363" s="42">
        <f t="shared" si="450"/>
        <v>2.2187258392547964</v>
      </c>
      <c r="BY363" s="42">
        <f t="shared" si="448"/>
        <v>166.40443794410973</v>
      </c>
      <c r="BZ363" s="42">
        <f t="shared" si="446"/>
        <v>912588.80000000447</v>
      </c>
      <c r="CA363" s="42">
        <f t="shared" si="411"/>
        <v>44.274627372077425</v>
      </c>
      <c r="CB363" s="46">
        <f t="shared" si="449"/>
        <v>5484.1614278731904</v>
      </c>
      <c r="CC363" s="49">
        <v>20</v>
      </c>
      <c r="CD363" s="41">
        <v>3</v>
      </c>
      <c r="CF363" s="42">
        <f t="shared" si="445"/>
        <v>2.5960423835763909E-2</v>
      </c>
      <c r="CG363" s="42">
        <f t="shared" si="443"/>
        <v>0.51920847671527814</v>
      </c>
      <c r="CH363" s="42">
        <f t="shared" si="441"/>
        <v>445.60000000000059</v>
      </c>
      <c r="CI363" s="42">
        <f t="shared" si="447"/>
        <v>6.9286415320167638</v>
      </c>
      <c r="CJ363" s="46">
        <f t="shared" si="444"/>
        <v>858.2294395866677</v>
      </c>
    </row>
    <row r="364" spans="1:88">
      <c r="A364" s="52">
        <v>15.969999999999999</v>
      </c>
      <c r="B364" s="39">
        <f t="shared" si="433"/>
        <v>2.79</v>
      </c>
      <c r="C364" s="39">
        <f t="shared" si="428"/>
        <v>2.79</v>
      </c>
      <c r="D364" s="39">
        <f t="shared" si="429"/>
        <v>124.312077</v>
      </c>
      <c r="E364" s="40">
        <f t="shared" si="430"/>
        <v>3.5788845556095669E+21</v>
      </c>
      <c r="F364" s="41">
        <f t="shared" si="434"/>
        <v>71.600000000000037</v>
      </c>
      <c r="G364" s="41">
        <v>358</v>
      </c>
      <c r="AG364" s="41">
        <v>294</v>
      </c>
      <c r="AH364" s="41">
        <v>1</v>
      </c>
      <c r="AJ364" s="42">
        <f t="shared" si="422"/>
        <v>10112641122271.062</v>
      </c>
      <c r="AK364" s="42">
        <f t="shared" si="420"/>
        <v>2973116489947692.5</v>
      </c>
      <c r="AL364" s="42">
        <f t="shared" si="431"/>
        <v>1.4001286690540567E+19</v>
      </c>
      <c r="AM364" s="42">
        <f t="shared" si="456"/>
        <v>37.88285484875351</v>
      </c>
      <c r="AN364" s="46">
        <f t="shared" si="421"/>
        <v>4709.2963689380695</v>
      </c>
      <c r="AO364" s="41">
        <v>264</v>
      </c>
      <c r="AP364" s="41">
        <v>1</v>
      </c>
      <c r="AR364" s="42">
        <f t="shared" si="455"/>
        <v>638964086260.89661</v>
      </c>
      <c r="AS364" s="42">
        <f t="shared" si="453"/>
        <v>168686518772876.72</v>
      </c>
      <c r="AT364" s="42">
        <f t="shared" si="451"/>
        <v>2.187701045396959E+17</v>
      </c>
      <c r="AU364" s="42">
        <f t="shared" si="432"/>
        <v>10.432641310830261</v>
      </c>
      <c r="AV364" s="46">
        <f t="shared" si="454"/>
        <v>1296.9033099453125</v>
      </c>
      <c r="AW364" s="41">
        <v>217</v>
      </c>
      <c r="AX364" s="41">
        <v>1</v>
      </c>
      <c r="AZ364" s="42">
        <f t="shared" si="440"/>
        <v>249496297.95814878</v>
      </c>
      <c r="BA364" s="42">
        <f t="shared" si="438"/>
        <v>54140696656.918282</v>
      </c>
      <c r="BB364" s="42">
        <f t="shared" si="435"/>
        <v>323821749714870.94</v>
      </c>
      <c r="BC364" s="42">
        <f t="shared" si="452"/>
        <v>48.113710712529496</v>
      </c>
      <c r="BD364" s="46">
        <f t="shared" si="439"/>
        <v>5981.1153108516919</v>
      </c>
      <c r="BE364" s="41">
        <v>172</v>
      </c>
      <c r="BF364" s="41">
        <v>1</v>
      </c>
      <c r="BH364" s="42">
        <f t="shared" si="427"/>
        <v>1369149.6909918315</v>
      </c>
      <c r="BI364" s="42">
        <f t="shared" si="425"/>
        <v>235493746.85059503</v>
      </c>
      <c r="BJ364" s="42">
        <f t="shared" si="423"/>
        <v>632464354911.85522</v>
      </c>
      <c r="BK364" s="42">
        <f t="shared" si="436"/>
        <v>21.604456822457941</v>
      </c>
      <c r="BL364" s="46">
        <f t="shared" si="426"/>
        <v>2685.6949000565669</v>
      </c>
      <c r="BM364" s="41">
        <v>127</v>
      </c>
      <c r="BN364" s="41">
        <v>1</v>
      </c>
      <c r="BP364" s="42">
        <f t="shared" si="416"/>
        <v>7256.4619258065477</v>
      </c>
      <c r="BQ364" s="42">
        <f t="shared" si="413"/>
        <v>921570.66457743151</v>
      </c>
      <c r="BR364" s="42">
        <f t="shared" si="410"/>
        <v>1235281943.1872134</v>
      </c>
      <c r="BS364" s="42">
        <f t="shared" si="424"/>
        <v>10.782615741810618</v>
      </c>
      <c r="BT364" s="46">
        <f t="shared" si="414"/>
        <v>1340.4093583573738</v>
      </c>
      <c r="BU364" s="41">
        <v>76</v>
      </c>
      <c r="BV364" s="41">
        <v>1</v>
      </c>
      <c r="BX364" s="42">
        <f t="shared" si="450"/>
        <v>2.2187258392547964</v>
      </c>
      <c r="BY364" s="42">
        <f t="shared" si="448"/>
        <v>168.62316378336453</v>
      </c>
      <c r="BZ364" s="42">
        <f t="shared" si="446"/>
        <v>1050171.2807335507</v>
      </c>
      <c r="CA364" s="42">
        <f t="shared" si="411"/>
        <v>50.099060445209943</v>
      </c>
      <c r="CB364" s="46">
        <f t="shared" si="449"/>
        <v>6227.918259692593</v>
      </c>
      <c r="CC364" s="41">
        <v>21</v>
      </c>
      <c r="CD364" s="41">
        <v>1</v>
      </c>
      <c r="CF364" s="42">
        <f t="shared" si="445"/>
        <v>2.5960423835763909E-2</v>
      </c>
      <c r="CG364" s="42">
        <f t="shared" si="443"/>
        <v>0.54516890055104206</v>
      </c>
      <c r="CH364" s="42">
        <f t="shared" si="441"/>
        <v>512.77894567067699</v>
      </c>
      <c r="CI364" s="42">
        <f t="shared" si="447"/>
        <v>7.5663388897709991</v>
      </c>
      <c r="CJ364" s="46">
        <f t="shared" si="444"/>
        <v>940.58730267330702</v>
      </c>
    </row>
    <row r="365" spans="1:88">
      <c r="A365" s="52">
        <v>15.969999999999999</v>
      </c>
      <c r="B365" s="39">
        <f t="shared" si="433"/>
        <v>2.7949999999999999</v>
      </c>
      <c r="C365" s="39">
        <f t="shared" si="428"/>
        <v>2.7949999999999999</v>
      </c>
      <c r="D365" s="39">
        <f t="shared" si="429"/>
        <v>124.75803924999998</v>
      </c>
      <c r="E365" s="40">
        <f t="shared" si="430"/>
        <v>4.1110588017530052E+21</v>
      </c>
      <c r="F365" s="41">
        <f t="shared" si="434"/>
        <v>71.80000000000004</v>
      </c>
      <c r="G365" s="41">
        <v>359</v>
      </c>
      <c r="AG365" s="41">
        <v>295</v>
      </c>
      <c r="AH365" s="41">
        <v>1</v>
      </c>
      <c r="AJ365" s="42">
        <f t="shared" si="422"/>
        <v>10112641122271.062</v>
      </c>
      <c r="AK365" s="42">
        <f t="shared" si="420"/>
        <v>2983229131069963.5</v>
      </c>
      <c r="AL365" s="42">
        <f t="shared" si="431"/>
        <v>1.6112078026881004E+19</v>
      </c>
      <c r="AM365" s="42">
        <f t="shared" si="456"/>
        <v>43.290879053786242</v>
      </c>
      <c r="AN365" s="46">
        <f t="shared" si="421"/>
        <v>5400.8851881592664</v>
      </c>
      <c r="AO365" s="41">
        <v>265</v>
      </c>
      <c r="AP365" s="41">
        <v>1</v>
      </c>
      <c r="AR365" s="42">
        <f t="shared" si="455"/>
        <v>638964086260.89661</v>
      </c>
      <c r="AS365" s="42">
        <f t="shared" si="453"/>
        <v>169325482859137.59</v>
      </c>
      <c r="AT365" s="42">
        <f t="shared" si="451"/>
        <v>2.517512191700152E+17</v>
      </c>
      <c r="AU365" s="42">
        <f t="shared" si="432"/>
        <v>11.917378120877599</v>
      </c>
      <c r="AV365" s="46">
        <f t="shared" si="454"/>
        <v>1486.7887273615386</v>
      </c>
      <c r="AW365" s="41">
        <v>218</v>
      </c>
      <c r="AX365" s="41">
        <v>1</v>
      </c>
      <c r="AZ365" s="42">
        <f t="shared" si="440"/>
        <v>249496297.95814878</v>
      </c>
      <c r="BA365" s="42">
        <f t="shared" si="438"/>
        <v>54390192954.876434</v>
      </c>
      <c r="BB365" s="42">
        <f t="shared" si="435"/>
        <v>372640130405450.12</v>
      </c>
      <c r="BC365" s="42">
        <f t="shared" si="452"/>
        <v>54.916200638529972</v>
      </c>
      <c r="BD365" s="46">
        <f t="shared" si="439"/>
        <v>6851.2375147225966</v>
      </c>
      <c r="BE365" s="41">
        <v>173</v>
      </c>
      <c r="BF365" s="41">
        <v>1</v>
      </c>
      <c r="BH365" s="42">
        <f t="shared" si="427"/>
        <v>1369149.6909918315</v>
      </c>
      <c r="BI365" s="42">
        <f t="shared" si="425"/>
        <v>236862896.54158685</v>
      </c>
      <c r="BJ365" s="42">
        <f t="shared" si="423"/>
        <v>727812754698.14258</v>
      </c>
      <c r="BK365" s="42">
        <f t="shared" si="436"/>
        <v>24.629414386855572</v>
      </c>
      <c r="BL365" s="46">
        <f t="shared" si="426"/>
        <v>3072.7174467798418</v>
      </c>
      <c r="BM365" s="41">
        <v>128</v>
      </c>
      <c r="BN365" s="41">
        <v>1</v>
      </c>
      <c r="BP365" s="42">
        <f t="shared" si="416"/>
        <v>7256.4619258065477</v>
      </c>
      <c r="BQ365" s="42">
        <f t="shared" si="413"/>
        <v>928827.12650323811</v>
      </c>
      <c r="BR365" s="42">
        <f t="shared" si="410"/>
        <v>1421509286.5198054</v>
      </c>
      <c r="BS365" s="42">
        <f t="shared" si="424"/>
        <v>12.267223280280886</v>
      </c>
      <c r="BT365" s="46">
        <f t="shared" si="414"/>
        <v>1530.4347234897964</v>
      </c>
      <c r="BU365" s="41">
        <v>77</v>
      </c>
      <c r="BV365" s="41">
        <v>1</v>
      </c>
      <c r="BX365" s="42">
        <f t="shared" si="450"/>
        <v>2.2187258392547964</v>
      </c>
      <c r="BY365" s="42">
        <f t="shared" si="448"/>
        <v>170.84188962261933</v>
      </c>
      <c r="BZ365" s="42">
        <f t="shared" si="446"/>
        <v>1208491.9044047694</v>
      </c>
      <c r="CA365" s="42">
        <f t="shared" si="411"/>
        <v>56.699710114250713</v>
      </c>
      <c r="CB365" s="46">
        <f t="shared" si="449"/>
        <v>7073.7446598973111</v>
      </c>
      <c r="CC365" s="41">
        <v>22</v>
      </c>
      <c r="CD365" s="41">
        <v>1</v>
      </c>
      <c r="CF365" s="42">
        <f t="shared" si="445"/>
        <v>2.5960423835763909E-2</v>
      </c>
      <c r="CG365" s="42">
        <f t="shared" si="443"/>
        <v>0.57112932438680597</v>
      </c>
      <c r="CH365" s="42">
        <f t="shared" si="441"/>
        <v>590.08393769763904</v>
      </c>
      <c r="CI365" s="42">
        <f t="shared" si="447"/>
        <v>8.2815340754756903</v>
      </c>
      <c r="CJ365" s="46">
        <f t="shared" si="444"/>
        <v>1033.1879532384085</v>
      </c>
    </row>
    <row r="366" spans="1:88">
      <c r="A366" s="52">
        <v>15.969999999999999</v>
      </c>
      <c r="B366" s="39">
        <f t="shared" si="433"/>
        <v>2.8</v>
      </c>
      <c r="C366" s="39">
        <f t="shared" si="428"/>
        <v>2.8</v>
      </c>
      <c r="D366" s="39">
        <f t="shared" si="429"/>
        <v>125.20479999999998</v>
      </c>
      <c r="E366" s="40">
        <f t="shared" si="430"/>
        <v>4.7223664828697585E+21</v>
      </c>
      <c r="F366" s="41">
        <f t="shared" si="434"/>
        <v>72.000000000000028</v>
      </c>
      <c r="G366" s="41">
        <v>360</v>
      </c>
      <c r="AG366" s="41">
        <v>296</v>
      </c>
      <c r="AH366" s="41">
        <v>1</v>
      </c>
      <c r="AJ366" s="42">
        <f t="shared" si="422"/>
        <v>10112641122271.062</v>
      </c>
      <c r="AK366" s="42">
        <f t="shared" si="420"/>
        <v>2993341772192234.5</v>
      </c>
      <c r="AL366" s="42">
        <f t="shared" si="431"/>
        <v>1.8541026500956652E+19</v>
      </c>
      <c r="AM366" s="42">
        <f t="shared" si="456"/>
        <v>49.471660722147135</v>
      </c>
      <c r="AN366" s="46">
        <f t="shared" si="421"/>
        <v>6194.0893863842866</v>
      </c>
      <c r="AO366" s="41">
        <v>266</v>
      </c>
      <c r="AP366" s="41">
        <v>1</v>
      </c>
      <c r="AR366" s="42">
        <f t="shared" si="455"/>
        <v>638964086260.89661</v>
      </c>
      <c r="AS366" s="42">
        <f t="shared" si="453"/>
        <v>169964446945398.5</v>
      </c>
      <c r="AT366" s="42">
        <f t="shared" si="451"/>
        <v>2.8970353907744704E+17</v>
      </c>
      <c r="AU366" s="42">
        <f t="shared" si="432"/>
        <v>13.613654873923556</v>
      </c>
      <c r="AV366" s="46">
        <f t="shared" si="454"/>
        <v>1704.4949357586238</v>
      </c>
      <c r="AW366" s="41">
        <v>219</v>
      </c>
      <c r="AX366" s="41">
        <v>1</v>
      </c>
      <c r="AZ366" s="42">
        <f t="shared" si="440"/>
        <v>249496297.95814878</v>
      </c>
      <c r="BA366" s="42">
        <f t="shared" si="438"/>
        <v>54639689252.834579</v>
      </c>
      <c r="BB366" s="42">
        <f t="shared" si="435"/>
        <v>428816849176150</v>
      </c>
      <c r="BC366" s="42">
        <f t="shared" si="452"/>
        <v>62.681970665394026</v>
      </c>
      <c r="BD366" s="46">
        <f t="shared" si="439"/>
        <v>7848.0836007665248</v>
      </c>
      <c r="BE366" s="41">
        <v>174</v>
      </c>
      <c r="BF366" s="41">
        <v>1</v>
      </c>
      <c r="BH366" s="42">
        <f t="shared" si="427"/>
        <v>1369149.6909918315</v>
      </c>
      <c r="BI366" s="42">
        <f t="shared" si="425"/>
        <v>238232046.23257867</v>
      </c>
      <c r="BJ366" s="42">
        <f t="shared" si="423"/>
        <v>837532908547.16553</v>
      </c>
      <c r="BK366" s="42">
        <f t="shared" si="436"/>
        <v>28.078940760850632</v>
      </c>
      <c r="BL366" s="46">
        <f t="shared" si="426"/>
        <v>3515.6181621741507</v>
      </c>
      <c r="BM366" s="41">
        <v>129</v>
      </c>
      <c r="BN366" s="41">
        <v>1</v>
      </c>
      <c r="BP366" s="42">
        <f t="shared" si="416"/>
        <v>7256.4619258065477</v>
      </c>
      <c r="BQ366" s="42">
        <f t="shared" si="413"/>
        <v>936083.5884290447</v>
      </c>
      <c r="BR366" s="42">
        <f t="shared" ref="BR366:BR429" si="457">(10+$G366/20)*POWER($F$1,BM366)</f>
        <v>1635806462.0061779</v>
      </c>
      <c r="BS366" s="42">
        <f t="shared" si="424"/>
        <v>13.957135971940561</v>
      </c>
      <c r="BT366" s="46">
        <f t="shared" si="414"/>
        <v>1747.5004179396233</v>
      </c>
      <c r="BU366" s="41">
        <v>78</v>
      </c>
      <c r="BV366" s="41">
        <v>1</v>
      </c>
      <c r="BX366" s="42">
        <f t="shared" si="450"/>
        <v>2.2187258392547964</v>
      </c>
      <c r="BY366" s="42">
        <f t="shared" si="448"/>
        <v>173.06061546187411</v>
      </c>
      <c r="BZ366" s="42">
        <f t="shared" si="446"/>
        <v>1390676.0126395633</v>
      </c>
      <c r="CA366" s="42">
        <f t="shared" ref="CA366:CA429" si="458">CB366/$D366</f>
        <v>64.181038640883258</v>
      </c>
      <c r="CB366" s="46">
        <f t="shared" si="449"/>
        <v>8035.7741068240584</v>
      </c>
      <c r="CC366" s="41">
        <v>23</v>
      </c>
      <c r="CD366" s="41">
        <v>1</v>
      </c>
      <c r="CF366" s="42">
        <f t="shared" si="445"/>
        <v>2.5960423835763909E-2</v>
      </c>
      <c r="CG366" s="42">
        <f t="shared" si="443"/>
        <v>0.59708974822256988</v>
      </c>
      <c r="CH366" s="42">
        <f t="shared" si="441"/>
        <v>679.04102179665938</v>
      </c>
      <c r="CI366" s="42">
        <f t="shared" si="447"/>
        <v>9.0831276579096549</v>
      </c>
      <c r="CJ366" s="46">
        <f t="shared" si="444"/>
        <v>1137.2511817830466</v>
      </c>
    </row>
    <row r="367" spans="1:88">
      <c r="A367" s="52">
        <v>15.969999999999999</v>
      </c>
      <c r="B367" s="39">
        <f t="shared" si="433"/>
        <v>2.8049999999999997</v>
      </c>
      <c r="C367" s="39">
        <f t="shared" si="428"/>
        <v>2.8049999999999997</v>
      </c>
      <c r="D367" s="39">
        <f t="shared" si="429"/>
        <v>125.65235924999998</v>
      </c>
      <c r="E367" s="40">
        <f t="shared" si="430"/>
        <v>5.4245746105656269E+21</v>
      </c>
      <c r="F367" s="41">
        <f t="shared" si="434"/>
        <v>72.200000000000031</v>
      </c>
      <c r="G367" s="41">
        <v>361</v>
      </c>
      <c r="AG367" s="41">
        <v>297</v>
      </c>
      <c r="AH367" s="41">
        <v>1</v>
      </c>
      <c r="AJ367" s="42">
        <f t="shared" si="422"/>
        <v>10112641122271.062</v>
      </c>
      <c r="AK367" s="42">
        <f t="shared" si="420"/>
        <v>3003454413314505.5</v>
      </c>
      <c r="AL367" s="42">
        <f t="shared" si="431"/>
        <v>2.1336078867751059E+19</v>
      </c>
      <c r="AM367" s="42">
        <f t="shared" si="456"/>
        <v>56.535718531443884</v>
      </c>
      <c r="AN367" s="46">
        <f t="shared" si="421"/>
        <v>7103.8464153698678</v>
      </c>
      <c r="AO367" s="41">
        <v>267</v>
      </c>
      <c r="AP367" s="41">
        <v>1</v>
      </c>
      <c r="AR367" s="42">
        <f t="shared" si="455"/>
        <v>638964086260.89661</v>
      </c>
      <c r="AS367" s="42">
        <f t="shared" si="453"/>
        <v>170603411031659.41</v>
      </c>
      <c r="AT367" s="42">
        <f t="shared" si="451"/>
        <v>3.3337623230860966E+17</v>
      </c>
      <c r="AU367" s="42">
        <f t="shared" si="432"/>
        <v>15.551642943636388</v>
      </c>
      <c r="AV367" s="46">
        <f t="shared" si="454"/>
        <v>1954.1006260815266</v>
      </c>
      <c r="AW367" s="49">
        <v>220</v>
      </c>
      <c r="AX367" s="41">
        <v>16</v>
      </c>
      <c r="AZ367" s="42">
        <f t="shared" si="440"/>
        <v>3991940767.3303804</v>
      </c>
      <c r="BA367" s="42">
        <f t="shared" si="438"/>
        <v>878226968812.68372</v>
      </c>
      <c r="BB367" s="42">
        <f t="shared" si="435"/>
        <v>493460818545876.06</v>
      </c>
      <c r="BC367" s="42">
        <f t="shared" si="452"/>
        <v>4.4717267547593194</v>
      </c>
      <c r="BD367" s="46">
        <f t="shared" si="439"/>
        <v>561.88301665685458</v>
      </c>
      <c r="BE367" s="41">
        <v>175</v>
      </c>
      <c r="BF367" s="41">
        <v>1</v>
      </c>
      <c r="BH367" s="42">
        <f t="shared" si="427"/>
        <v>1369149.6909918315</v>
      </c>
      <c r="BI367" s="42">
        <f t="shared" si="425"/>
        <v>239601195.92357051</v>
      </c>
      <c r="BJ367" s="42">
        <f t="shared" si="423"/>
        <v>963790661222.41113</v>
      </c>
      <c r="BK367" s="42">
        <f t="shared" si="436"/>
        <v>32.012757520407312</v>
      </c>
      <c r="BL367" s="46">
        <f t="shared" si="426"/>
        <v>4022.4785085373578</v>
      </c>
      <c r="BM367" s="49">
        <v>130</v>
      </c>
      <c r="BN367" s="41">
        <v>1</v>
      </c>
      <c r="BP367" s="42">
        <f t="shared" si="416"/>
        <v>7256.4619258065477</v>
      </c>
      <c r="BQ367" s="42">
        <f t="shared" ref="BQ367:BQ430" si="459">BM367*BP367</f>
        <v>943340.05035485118</v>
      </c>
      <c r="BR367" s="42">
        <f t="shared" si="457"/>
        <v>1882403635.2000163</v>
      </c>
      <c r="BS367" s="42">
        <f t="shared" si="424"/>
        <v>15.880853240848566</v>
      </c>
      <c r="BT367" s="46">
        <f t="shared" ref="BT367:BT430" si="460">BR367/BQ367</f>
        <v>1995.4666766156304</v>
      </c>
      <c r="BU367" s="41">
        <v>79</v>
      </c>
      <c r="BV367" s="41">
        <v>1</v>
      </c>
      <c r="BX367" s="42">
        <f t="shared" si="450"/>
        <v>2.2187258392547964</v>
      </c>
      <c r="BY367" s="42">
        <f t="shared" si="448"/>
        <v>175.27934130112891</v>
      </c>
      <c r="BZ367" s="42">
        <f t="shared" si="446"/>
        <v>1600319.8681387112</v>
      </c>
      <c r="CA367" s="42">
        <f t="shared" si="458"/>
        <v>72.661677051911695</v>
      </c>
      <c r="CB367" s="46">
        <f t="shared" si="449"/>
        <v>9130.111148634287</v>
      </c>
      <c r="CC367" s="41">
        <v>24</v>
      </c>
      <c r="CD367" s="41">
        <v>1</v>
      </c>
      <c r="CF367" s="42">
        <f t="shared" si="445"/>
        <v>2.5960423835763909E-2</v>
      </c>
      <c r="CG367" s="42">
        <f t="shared" si="443"/>
        <v>0.6230501720583338</v>
      </c>
      <c r="CH367" s="42">
        <f t="shared" si="441"/>
        <v>781.40618561460224</v>
      </c>
      <c r="CI367" s="42">
        <f t="shared" si="447"/>
        <v>9.9812096352815907</v>
      </c>
      <c r="CJ367" s="46">
        <f t="shared" si="444"/>
        <v>1254.1625388419636</v>
      </c>
    </row>
    <row r="368" spans="1:88">
      <c r="A368" s="52">
        <v>15.969999999999999</v>
      </c>
      <c r="B368" s="39">
        <f t="shared" si="433"/>
        <v>2.81</v>
      </c>
      <c r="C368" s="39">
        <f t="shared" si="428"/>
        <v>2.81</v>
      </c>
      <c r="D368" s="39">
        <f t="shared" si="429"/>
        <v>126.10071699999999</v>
      </c>
      <c r="E368" s="40">
        <f t="shared" si="430"/>
        <v>6.231199931715417E+21</v>
      </c>
      <c r="F368" s="41">
        <f t="shared" si="434"/>
        <v>72.400000000000034</v>
      </c>
      <c r="G368" s="41">
        <v>362</v>
      </c>
      <c r="AG368" s="41">
        <v>298</v>
      </c>
      <c r="AH368" s="41">
        <v>1</v>
      </c>
      <c r="AJ368" s="42">
        <f t="shared" si="422"/>
        <v>10112641122271.062</v>
      </c>
      <c r="AK368" s="42">
        <f t="shared" si="420"/>
        <v>3013567054436776.5</v>
      </c>
      <c r="AL368" s="42">
        <f t="shared" si="431"/>
        <v>2.4552406253083116E+19</v>
      </c>
      <c r="AM368" s="42">
        <f t="shared" si="456"/>
        <v>64.609390812769234</v>
      </c>
      <c r="AN368" s="46">
        <f t="shared" si="421"/>
        <v>8147.2905064234119</v>
      </c>
      <c r="AO368" s="41">
        <v>268</v>
      </c>
      <c r="AP368" s="41">
        <v>1</v>
      </c>
      <c r="AR368" s="42">
        <f t="shared" si="455"/>
        <v>638964086260.89661</v>
      </c>
      <c r="AS368" s="42">
        <f t="shared" si="453"/>
        <v>171242375117920.28</v>
      </c>
      <c r="AT368" s="42">
        <f t="shared" si="451"/>
        <v>3.8363134770442291E+17</v>
      </c>
      <c r="AU368" s="42">
        <f t="shared" si="432"/>
        <v>17.765821272563439</v>
      </c>
      <c r="AV368" s="46">
        <f t="shared" si="454"/>
        <v>2240.2828005641018</v>
      </c>
      <c r="AW368" s="41">
        <v>221</v>
      </c>
      <c r="AX368" s="41">
        <v>1</v>
      </c>
      <c r="AZ368" s="42">
        <f t="shared" si="440"/>
        <v>3991940767.3303804</v>
      </c>
      <c r="BA368" s="42">
        <f t="shared" si="438"/>
        <v>882218909580.01404</v>
      </c>
      <c r="BB368" s="42">
        <f t="shared" si="435"/>
        <v>567848036277639.37</v>
      </c>
      <c r="BC368" s="42">
        <f t="shared" si="452"/>
        <v>5.1043237221169955</v>
      </c>
      <c r="BD368" s="46">
        <f t="shared" si="439"/>
        <v>643.65888115906182</v>
      </c>
      <c r="BE368" s="41">
        <v>176</v>
      </c>
      <c r="BF368" s="41">
        <v>1</v>
      </c>
      <c r="BH368" s="42">
        <f t="shared" si="427"/>
        <v>1369149.6909918315</v>
      </c>
      <c r="BI368" s="42">
        <f t="shared" si="425"/>
        <v>240970345.61456233</v>
      </c>
      <c r="BJ368" s="42">
        <f t="shared" si="423"/>
        <v>1109078195854.761</v>
      </c>
      <c r="BK368" s="42">
        <f t="shared" si="436"/>
        <v>36.499003779003758</v>
      </c>
      <c r="BL368" s="46">
        <f t="shared" si="426"/>
        <v>4602.5505463180825</v>
      </c>
      <c r="BM368" s="41">
        <v>131</v>
      </c>
      <c r="BN368" s="41">
        <v>1</v>
      </c>
      <c r="BP368" s="42">
        <f t="shared" ref="BP368:BP431" si="461">BP367*BN368</f>
        <v>7256.4619258065477</v>
      </c>
      <c r="BQ368" s="42">
        <f t="shared" si="459"/>
        <v>950596.51228065777</v>
      </c>
      <c r="BR368" s="42">
        <f t="shared" si="457"/>
        <v>2166168351.2788239</v>
      </c>
      <c r="BS368" s="42">
        <f t="shared" si="424"/>
        <v>18.070843876034637</v>
      </c>
      <c r="BT368" s="46">
        <f t="shared" si="460"/>
        <v>2278.7463695630267</v>
      </c>
      <c r="BU368" s="49">
        <v>80</v>
      </c>
      <c r="BV368" s="41">
        <v>12</v>
      </c>
      <c r="BX368" s="42">
        <f t="shared" si="450"/>
        <v>26.624710071057557</v>
      </c>
      <c r="BY368" s="42">
        <f t="shared" si="448"/>
        <v>2129.9768056846046</v>
      </c>
      <c r="BZ368" s="42">
        <f t="shared" si="446"/>
        <v>1841561.6000000099</v>
      </c>
      <c r="CA368" s="42">
        <f t="shared" si="458"/>
        <v>6.8563632802066117</v>
      </c>
      <c r="CB368" s="46">
        <f t="shared" si="449"/>
        <v>864.59232564652552</v>
      </c>
      <c r="CC368" s="41">
        <v>25</v>
      </c>
      <c r="CD368" s="41">
        <v>1</v>
      </c>
      <c r="CF368" s="42">
        <f t="shared" si="445"/>
        <v>2.5960423835763909E-2</v>
      </c>
      <c r="CG368" s="42">
        <f t="shared" si="443"/>
        <v>0.64901059589409771</v>
      </c>
      <c r="CH368" s="42">
        <f t="shared" si="441"/>
        <v>899.20000000000164</v>
      </c>
      <c r="CI368" s="42">
        <f t="shared" si="447"/>
        <v>10.987198102016626</v>
      </c>
      <c r="CJ368" s="46">
        <f t="shared" si="444"/>
        <v>1385.4935584853356</v>
      </c>
    </row>
    <row r="369" spans="1:88">
      <c r="A369" s="52">
        <v>15.969999999999999</v>
      </c>
      <c r="B369" s="39">
        <f t="shared" si="433"/>
        <v>2.8149999999999999</v>
      </c>
      <c r="C369" s="39">
        <f t="shared" si="428"/>
        <v>2.8149999999999999</v>
      </c>
      <c r="D369" s="39">
        <f t="shared" si="429"/>
        <v>126.54987324999999</v>
      </c>
      <c r="E369" s="40">
        <f t="shared" si="430"/>
        <v>7.1577691112191369E+21</v>
      </c>
      <c r="F369" s="41">
        <f t="shared" si="434"/>
        <v>72.600000000000037</v>
      </c>
      <c r="G369" s="41">
        <v>363</v>
      </c>
      <c r="AG369" s="41">
        <v>299</v>
      </c>
      <c r="AH369" s="41">
        <v>1</v>
      </c>
      <c r="AJ369" s="42">
        <f t="shared" si="422"/>
        <v>10112641122271.062</v>
      </c>
      <c r="AK369" s="42">
        <f t="shared" si="420"/>
        <v>3023679695559047.5</v>
      </c>
      <c r="AL369" s="42">
        <f t="shared" si="431"/>
        <v>2.8253492497399079E+19</v>
      </c>
      <c r="AM369" s="42">
        <f t="shared" si="456"/>
        <v>73.837101809438394</v>
      </c>
      <c r="AN369" s="46">
        <f t="shared" si="421"/>
        <v>9344.0758751317735</v>
      </c>
      <c r="AO369" s="41">
        <v>269</v>
      </c>
      <c r="AP369" s="41">
        <v>1</v>
      </c>
      <c r="AR369" s="42">
        <f t="shared" si="455"/>
        <v>638964086260.89661</v>
      </c>
      <c r="AS369" s="42">
        <f t="shared" si="453"/>
        <v>171881339204181.19</v>
      </c>
      <c r="AT369" s="42">
        <f t="shared" si="451"/>
        <v>4.4146082027185965E+17</v>
      </c>
      <c r="AU369" s="42">
        <f t="shared" si="432"/>
        <v>20.295591946767228</v>
      </c>
      <c r="AV369" s="46">
        <f t="shared" si="454"/>
        <v>2568.4045883971135</v>
      </c>
      <c r="AW369" s="41">
        <v>222</v>
      </c>
      <c r="AX369" s="41">
        <v>1</v>
      </c>
      <c r="AZ369" s="42">
        <f t="shared" si="440"/>
        <v>3991940767.3303804</v>
      </c>
      <c r="BA369" s="42">
        <f t="shared" si="438"/>
        <v>886210850347.34448</v>
      </c>
      <c r="BB369" s="42">
        <f t="shared" si="435"/>
        <v>653446756593090.75</v>
      </c>
      <c r="BC369" s="42">
        <f t="shared" si="452"/>
        <v>5.8265493488644182</v>
      </c>
      <c r="BD369" s="46">
        <f t="shared" si="439"/>
        <v>737.34908158366216</v>
      </c>
      <c r="BE369" s="41">
        <v>177</v>
      </c>
      <c r="BF369" s="41">
        <v>1</v>
      </c>
      <c r="BH369" s="42">
        <f t="shared" si="427"/>
        <v>1369149.6909918315</v>
      </c>
      <c r="BI369" s="42">
        <f t="shared" si="425"/>
        <v>242339495.30555418</v>
      </c>
      <c r="BJ369" s="42">
        <f t="shared" si="423"/>
        <v>1276263196470.8767</v>
      </c>
      <c r="BK369" s="42">
        <f t="shared" si="436"/>
        <v>41.615424792369851</v>
      </c>
      <c r="BL369" s="46">
        <f t="shared" si="426"/>
        <v>5266.426732719312</v>
      </c>
      <c r="BM369" s="41">
        <v>132</v>
      </c>
      <c r="BN369" s="41">
        <v>1</v>
      </c>
      <c r="BP369" s="42">
        <f t="shared" si="461"/>
        <v>7256.4619258065477</v>
      </c>
      <c r="BQ369" s="42">
        <f t="shared" si="459"/>
        <v>957852.97420646425</v>
      </c>
      <c r="BR369" s="42">
        <f t="shared" si="457"/>
        <v>2492701555.6071734</v>
      </c>
      <c r="BS369" s="42">
        <f t="shared" si="424"/>
        <v>20.56410052099552</v>
      </c>
      <c r="BT369" s="46">
        <f t="shared" si="460"/>
        <v>2602.3843144322418</v>
      </c>
      <c r="BU369" s="41">
        <v>81</v>
      </c>
      <c r="BV369" s="41">
        <v>1</v>
      </c>
      <c r="BX369" s="42">
        <f t="shared" si="450"/>
        <v>26.624710071057557</v>
      </c>
      <c r="BY369" s="42">
        <f t="shared" si="448"/>
        <v>2156.6015157556621</v>
      </c>
      <c r="BZ369" s="42">
        <f t="shared" si="446"/>
        <v>2119162.8353153737</v>
      </c>
      <c r="CA369" s="42">
        <f t="shared" si="458"/>
        <v>7.7648435240388585</v>
      </c>
      <c r="CB369" s="46">
        <f t="shared" si="449"/>
        <v>982.63996377320075</v>
      </c>
      <c r="CC369" s="41">
        <v>26</v>
      </c>
      <c r="CD369" s="41">
        <v>1</v>
      </c>
      <c r="CF369" s="42">
        <f t="shared" si="445"/>
        <v>2.5960423835763909E-2</v>
      </c>
      <c r="CG369" s="42">
        <f t="shared" si="443"/>
        <v>0.67497101972986162</v>
      </c>
      <c r="CH369" s="42">
        <f t="shared" si="441"/>
        <v>1034.7474781813307</v>
      </c>
      <c r="CI369" s="42">
        <f t="shared" si="447"/>
        <v>12.113999058660557</v>
      </c>
      <c r="CJ369" s="46">
        <f t="shared" si="444"/>
        <v>1533.0250454241127</v>
      </c>
    </row>
    <row r="370" spans="1:88">
      <c r="A370" s="52">
        <v>15.969999999999999</v>
      </c>
      <c r="B370" s="39">
        <f t="shared" si="433"/>
        <v>2.8200000000000003</v>
      </c>
      <c r="C370" s="39">
        <f t="shared" si="428"/>
        <v>2.8200000000000003</v>
      </c>
      <c r="D370" s="39">
        <f t="shared" si="429"/>
        <v>126.99982800000002</v>
      </c>
      <c r="E370" s="40">
        <f t="shared" si="430"/>
        <v>8.2221176035060126E+21</v>
      </c>
      <c r="F370" s="41">
        <f t="shared" si="434"/>
        <v>72.80000000000004</v>
      </c>
      <c r="G370" s="41">
        <v>364</v>
      </c>
      <c r="AG370" s="49">
        <v>300</v>
      </c>
      <c r="AH370" s="41">
        <v>14</v>
      </c>
      <c r="AJ370" s="42">
        <f t="shared" si="422"/>
        <v>141576975711794.87</v>
      </c>
      <c r="AK370" s="42">
        <f t="shared" si="420"/>
        <v>4.2473092713538464E+16</v>
      </c>
      <c r="AL370" s="42">
        <f t="shared" si="431"/>
        <v>3.2512386429913735E+19</v>
      </c>
      <c r="AM370" s="42">
        <f t="shared" si="456"/>
        <v>6.0274252029420978</v>
      </c>
      <c r="AN370" s="46">
        <f t="shared" si="421"/>
        <v>765.48196405651163</v>
      </c>
      <c r="AO370" s="49">
        <v>270</v>
      </c>
      <c r="AP370" s="41">
        <v>1</v>
      </c>
      <c r="AR370" s="42">
        <f t="shared" si="455"/>
        <v>638964086260.89661</v>
      </c>
      <c r="AS370" s="42">
        <f t="shared" si="453"/>
        <v>172520303290442.09</v>
      </c>
      <c r="AT370" s="42">
        <f t="shared" si="451"/>
        <v>5.0800603796740096E+17</v>
      </c>
      <c r="AU370" s="42">
        <f t="shared" si="432"/>
        <v>23.185983818442377</v>
      </c>
      <c r="AV370" s="46">
        <f t="shared" si="454"/>
        <v>2944.6159569529655</v>
      </c>
      <c r="AW370" s="41">
        <v>223</v>
      </c>
      <c r="AX370" s="41">
        <v>1</v>
      </c>
      <c r="AZ370" s="42">
        <f t="shared" si="440"/>
        <v>3991940767.3303804</v>
      </c>
      <c r="BA370" s="42">
        <f t="shared" si="438"/>
        <v>890202791114.6748</v>
      </c>
      <c r="BB370" s="42">
        <f t="shared" si="435"/>
        <v>751946452768064.25</v>
      </c>
      <c r="BC370" s="42">
        <f t="shared" si="452"/>
        <v>6.651120720641857</v>
      </c>
      <c r="BD370" s="46">
        <f t="shared" si="439"/>
        <v>844.69118752875204</v>
      </c>
      <c r="BE370" s="41">
        <v>178</v>
      </c>
      <c r="BF370" s="41">
        <v>1</v>
      </c>
      <c r="BH370" s="42">
        <f t="shared" si="427"/>
        <v>1369149.6909918315</v>
      </c>
      <c r="BI370" s="42">
        <f t="shared" si="425"/>
        <v>243708644.996546</v>
      </c>
      <c r="BJ370" s="42">
        <f t="shared" si="423"/>
        <v>1468645415562.6211</v>
      </c>
      <c r="BK370" s="42">
        <f t="shared" si="436"/>
        <v>47.450728685744721</v>
      </c>
      <c r="BL370" s="46">
        <f t="shared" si="426"/>
        <v>6026.2343815642471</v>
      </c>
      <c r="BM370" s="41">
        <v>133</v>
      </c>
      <c r="BN370" s="41">
        <v>1</v>
      </c>
      <c r="BP370" s="42">
        <f t="shared" si="461"/>
        <v>7256.4619258065477</v>
      </c>
      <c r="BQ370" s="42">
        <f t="shared" si="459"/>
        <v>965109.43613227084</v>
      </c>
      <c r="BR370" s="42">
        <f t="shared" si="457"/>
        <v>2868448077.2707353</v>
      </c>
      <c r="BS370" s="42">
        <f t="shared" si="424"/>
        <v>23.402771827191867</v>
      </c>
      <c r="BT370" s="46">
        <f t="shared" si="460"/>
        <v>2972.1479967766131</v>
      </c>
      <c r="BU370" s="41">
        <v>82</v>
      </c>
      <c r="BV370" s="41">
        <v>1</v>
      </c>
      <c r="BX370" s="42">
        <f t="shared" si="450"/>
        <v>26.624710071057557</v>
      </c>
      <c r="BY370" s="42">
        <f t="shared" si="448"/>
        <v>2183.2262258267197</v>
      </c>
      <c r="BZ370" s="42">
        <f t="shared" si="446"/>
        <v>2438602.6264196429</v>
      </c>
      <c r="CA370" s="42">
        <f t="shared" si="458"/>
        <v>8.7950672549720839</v>
      </c>
      <c r="CB370" s="46">
        <f t="shared" si="449"/>
        <v>1116.9720286298871</v>
      </c>
      <c r="CC370" s="41">
        <v>27</v>
      </c>
      <c r="CD370" s="41">
        <v>1</v>
      </c>
      <c r="CF370" s="42">
        <f t="shared" si="445"/>
        <v>2.5960423835763909E-2</v>
      </c>
      <c r="CG370" s="42">
        <f t="shared" si="443"/>
        <v>0.70093144356562553</v>
      </c>
      <c r="CH370" s="42">
        <f t="shared" si="441"/>
        <v>1190.7239386814617</v>
      </c>
      <c r="CI370" s="42">
        <f t="shared" si="447"/>
        <v>13.376189395876024</v>
      </c>
      <c r="CJ370" s="46">
        <f t="shared" si="444"/>
        <v>1698.7737525716791</v>
      </c>
    </row>
    <row r="371" spans="1:88">
      <c r="A371" s="52">
        <v>15.969999999999999</v>
      </c>
      <c r="B371" s="39">
        <f t="shared" si="433"/>
        <v>2.8250000000000002</v>
      </c>
      <c r="C371" s="39">
        <f t="shared" si="428"/>
        <v>2.8250000000000002</v>
      </c>
      <c r="D371" s="39">
        <f t="shared" si="429"/>
        <v>127.45058125</v>
      </c>
      <c r="E371" s="40">
        <f t="shared" si="430"/>
        <v>9.4447329657395211E+21</v>
      </c>
      <c r="F371" s="41">
        <f t="shared" si="434"/>
        <v>73.000000000000028</v>
      </c>
      <c r="G371" s="41">
        <v>365</v>
      </c>
      <c r="AG371" s="41">
        <v>301</v>
      </c>
      <c r="AJ371" s="42"/>
      <c r="AK371" s="42"/>
      <c r="AN371" s="46"/>
      <c r="AO371" s="41">
        <v>271</v>
      </c>
      <c r="AP371" s="41">
        <v>1</v>
      </c>
      <c r="AR371" s="42">
        <f t="shared" si="455"/>
        <v>638964086260.89661</v>
      </c>
      <c r="AS371" s="42">
        <f t="shared" si="453"/>
        <v>173159267376702.97</v>
      </c>
      <c r="AT371" s="42">
        <f t="shared" si="451"/>
        <v>5.845803556384201E+17</v>
      </c>
      <c r="AU371" s="42">
        <f t="shared" si="432"/>
        <v>26.488456781107711</v>
      </c>
      <c r="AV371" s="46">
        <f t="shared" si="454"/>
        <v>3375.9692131676816</v>
      </c>
      <c r="AW371" s="41">
        <v>224</v>
      </c>
      <c r="AX371" s="41">
        <v>1</v>
      </c>
      <c r="AZ371" s="42">
        <f t="shared" si="440"/>
        <v>3991940767.3303804</v>
      </c>
      <c r="BA371" s="42">
        <f t="shared" si="438"/>
        <v>894194731882.00525</v>
      </c>
      <c r="BB371" s="42">
        <f t="shared" si="435"/>
        <v>865291142087588.75</v>
      </c>
      <c r="BC371" s="42">
        <f t="shared" si="452"/>
        <v>7.5925617122352289</v>
      </c>
      <c r="BD371" s="46">
        <f t="shared" si="439"/>
        <v>967.67640340087519</v>
      </c>
      <c r="BE371" s="41">
        <v>179</v>
      </c>
      <c r="BF371" s="41">
        <v>1</v>
      </c>
      <c r="BH371" s="42">
        <f t="shared" si="427"/>
        <v>1369149.6909918315</v>
      </c>
      <c r="BI371" s="42">
        <f t="shared" si="425"/>
        <v>245077794.68753785</v>
      </c>
      <c r="BJ371" s="42">
        <f t="shared" si="423"/>
        <v>1690021761889.8167</v>
      </c>
      <c r="BK371" s="42">
        <f t="shared" si="436"/>
        <v>54.106135121120992</v>
      </c>
      <c r="BL371" s="46">
        <f t="shared" si="426"/>
        <v>6895.8583703779095</v>
      </c>
      <c r="BM371" s="41">
        <v>134</v>
      </c>
      <c r="BN371" s="41">
        <v>1</v>
      </c>
      <c r="BP371" s="42">
        <f t="shared" si="461"/>
        <v>7256.4619258065477</v>
      </c>
      <c r="BQ371" s="42">
        <f t="shared" si="459"/>
        <v>972365.89805807744</v>
      </c>
      <c r="BR371" s="42">
        <f t="shared" si="457"/>
        <v>3300823753.6910381</v>
      </c>
      <c r="BS371" s="42">
        <f t="shared" si="424"/>
        <v>26.634883175617123</v>
      </c>
      <c r="BT371" s="46">
        <f t="shared" si="460"/>
        <v>3394.631342258248</v>
      </c>
      <c r="BU371" s="41">
        <v>83</v>
      </c>
      <c r="BV371" s="41">
        <v>1</v>
      </c>
      <c r="BX371" s="42">
        <f t="shared" si="450"/>
        <v>26.624710071057557</v>
      </c>
      <c r="BY371" s="42">
        <f t="shared" si="448"/>
        <v>2209.8509358977772</v>
      </c>
      <c r="BZ371" s="42">
        <f t="shared" si="446"/>
        <v>2806185.5255048345</v>
      </c>
      <c r="CA371" s="42">
        <f t="shared" si="458"/>
        <v>9.9634920845640327</v>
      </c>
      <c r="CB371" s="46">
        <f t="shared" si="449"/>
        <v>1269.85285745746</v>
      </c>
      <c r="CC371" s="41">
        <v>28</v>
      </c>
      <c r="CD371" s="41">
        <v>1</v>
      </c>
      <c r="CF371" s="42">
        <f t="shared" si="445"/>
        <v>2.5960423835763909E-2</v>
      </c>
      <c r="CG371" s="42">
        <f t="shared" si="443"/>
        <v>0.72689186740138945</v>
      </c>
      <c r="CH371" s="42">
        <f t="shared" si="441"/>
        <v>1370.2077761254025</v>
      </c>
      <c r="CI371" s="42">
        <f t="shared" si="447"/>
        <v>14.790225566861743</v>
      </c>
      <c r="CJ371" s="46">
        <f t="shared" si="444"/>
        <v>1885.0228453151399</v>
      </c>
    </row>
    <row r="372" spans="1:88">
      <c r="A372" s="52">
        <v>15.969999999999999</v>
      </c>
      <c r="B372" s="39">
        <f t="shared" si="433"/>
        <v>2.83</v>
      </c>
      <c r="C372" s="39">
        <f t="shared" si="428"/>
        <v>2.83</v>
      </c>
      <c r="D372" s="39">
        <f t="shared" si="429"/>
        <v>127.90213299999999</v>
      </c>
      <c r="E372" s="40">
        <f t="shared" si="430"/>
        <v>1.0849149221131256E+22</v>
      </c>
      <c r="F372" s="41">
        <f t="shared" si="434"/>
        <v>73.200000000000031</v>
      </c>
      <c r="G372" s="41">
        <v>366</v>
      </c>
      <c r="AH372" s="48"/>
      <c r="AK372" s="42"/>
      <c r="AO372" s="41">
        <v>272</v>
      </c>
      <c r="AP372" s="41">
        <v>1</v>
      </c>
      <c r="AR372" s="42">
        <f t="shared" si="455"/>
        <v>638964086260.89661</v>
      </c>
      <c r="AS372" s="42">
        <f t="shared" si="453"/>
        <v>173798231462963.87</v>
      </c>
      <c r="AT372" s="42">
        <f t="shared" si="451"/>
        <v>6.7269499995248883E+17</v>
      </c>
      <c r="AU372" s="42">
        <f t="shared" si="432"/>
        <v>30.261821107857827</v>
      </c>
      <c r="AV372" s="46">
        <f t="shared" si="454"/>
        <v>3870.5514681594391</v>
      </c>
      <c r="AW372" s="41">
        <v>225</v>
      </c>
      <c r="AX372" s="41">
        <v>1</v>
      </c>
      <c r="AZ372" s="42">
        <f t="shared" si="440"/>
        <v>3991940767.3303804</v>
      </c>
      <c r="BA372" s="42">
        <f t="shared" si="438"/>
        <v>898186672649.33557</v>
      </c>
      <c r="BB372" s="42">
        <f t="shared" si="435"/>
        <v>995717730113960.87</v>
      </c>
      <c r="BC372" s="42">
        <f t="shared" si="452"/>
        <v>8.6674600089893286</v>
      </c>
      <c r="BD372" s="46">
        <f t="shared" si="439"/>
        <v>1108.5866228419343</v>
      </c>
      <c r="BE372" s="49">
        <v>180</v>
      </c>
      <c r="BF372" s="41">
        <v>8</v>
      </c>
      <c r="BH372" s="42">
        <f t="shared" si="427"/>
        <v>10953197.527934652</v>
      </c>
      <c r="BI372" s="42">
        <f t="shared" si="425"/>
        <v>1971575555.0282373</v>
      </c>
      <c r="BJ372" s="42">
        <f t="shared" si="423"/>
        <v>1944761191628.8235</v>
      </c>
      <c r="BK372" s="42">
        <f t="shared" si="436"/>
        <v>7.7121428876275742</v>
      </c>
      <c r="BL372" s="46">
        <f t="shared" si="426"/>
        <v>986.39952532834593</v>
      </c>
      <c r="BM372" s="41">
        <v>135</v>
      </c>
      <c r="BN372" s="41">
        <v>1</v>
      </c>
      <c r="BP372" s="42">
        <f t="shared" si="461"/>
        <v>7256.4619258065477</v>
      </c>
      <c r="BQ372" s="42">
        <f t="shared" si="459"/>
        <v>979622.35998388391</v>
      </c>
      <c r="BR372" s="42">
        <f t="shared" si="457"/>
        <v>3798361702.4000349</v>
      </c>
      <c r="BS372" s="42">
        <f t="shared" si="424"/>
        <v>30.315158404792207</v>
      </c>
      <c r="BT372" s="46">
        <f t="shared" si="460"/>
        <v>3877.3734222058006</v>
      </c>
      <c r="BU372" s="41">
        <v>84</v>
      </c>
      <c r="BV372" s="41">
        <v>1</v>
      </c>
      <c r="BX372" s="42">
        <f t="shared" si="450"/>
        <v>26.624710071057557</v>
      </c>
      <c r="BY372" s="42">
        <f t="shared" si="448"/>
        <v>2236.4756459688347</v>
      </c>
      <c r="BZ372" s="42">
        <f t="shared" si="446"/>
        <v>3229165.9371355115</v>
      </c>
      <c r="CA372" s="42">
        <f t="shared" si="458"/>
        <v>11.288816202758412</v>
      </c>
      <c r="CB372" s="46">
        <f t="shared" si="449"/>
        <v>1443.8636713777612</v>
      </c>
      <c r="CC372" s="41">
        <v>29</v>
      </c>
      <c r="CD372" s="41">
        <v>1</v>
      </c>
      <c r="CF372" s="42">
        <f t="shared" si="445"/>
        <v>2.5960423835763909E-2</v>
      </c>
      <c r="CG372" s="42">
        <f t="shared" si="443"/>
        <v>0.75285229123715336</v>
      </c>
      <c r="CH372" s="42">
        <f t="shared" si="441"/>
        <v>1576.7411802419431</v>
      </c>
      <c r="CI372" s="42">
        <f t="shared" si="447"/>
        <v>16.374680946683487</v>
      </c>
      <c r="CJ372" s="46">
        <f t="shared" si="444"/>
        <v>2094.3566202752772</v>
      </c>
    </row>
    <row r="373" spans="1:88">
      <c r="A373" s="52">
        <v>15.969999999999999</v>
      </c>
      <c r="B373" s="39">
        <f t="shared" si="433"/>
        <v>2.835</v>
      </c>
      <c r="C373" s="39">
        <f t="shared" si="428"/>
        <v>2.835</v>
      </c>
      <c r="D373" s="39">
        <f t="shared" si="429"/>
        <v>128.35448324999999</v>
      </c>
      <c r="E373" s="40">
        <f t="shared" si="430"/>
        <v>1.2462399863430836E+22</v>
      </c>
      <c r="F373" s="41">
        <f t="shared" si="434"/>
        <v>73.400000000000034</v>
      </c>
      <c r="G373" s="41">
        <v>367</v>
      </c>
      <c r="AG373" s="49"/>
      <c r="AH373" s="48"/>
      <c r="AK373" s="42"/>
      <c r="AO373" s="41">
        <v>273</v>
      </c>
      <c r="AP373" s="41">
        <v>1</v>
      </c>
      <c r="AR373" s="42">
        <f t="shared" si="455"/>
        <v>638964086260.89661</v>
      </c>
      <c r="AS373" s="42">
        <f t="shared" si="453"/>
        <v>174437195549224.78</v>
      </c>
      <c r="AT373" s="42">
        <f t="shared" si="451"/>
        <v>7.7408887597298176E+17</v>
      </c>
      <c r="AU373" s="42">
        <f t="shared" si="432"/>
        <v>34.573288327983093</v>
      </c>
      <c r="AV373" s="46">
        <f t="shared" si="454"/>
        <v>4437.6365575915261</v>
      </c>
      <c r="AW373" s="41">
        <v>226</v>
      </c>
      <c r="AX373" s="41">
        <v>1</v>
      </c>
      <c r="AZ373" s="42">
        <f t="shared" si="440"/>
        <v>3991940767.3303804</v>
      </c>
      <c r="BA373" s="42">
        <f t="shared" si="438"/>
        <v>902178613416.66602</v>
      </c>
      <c r="BB373" s="42">
        <f t="shared" si="435"/>
        <v>1145800130140290.7</v>
      </c>
      <c r="BC373" s="42">
        <f t="shared" si="452"/>
        <v>9.8947607331612648</v>
      </c>
      <c r="BD373" s="46">
        <f t="shared" si="439"/>
        <v>1270.0369007873051</v>
      </c>
      <c r="BE373" s="41">
        <v>181</v>
      </c>
      <c r="BF373" s="41">
        <v>1</v>
      </c>
      <c r="BH373" s="42">
        <f t="shared" si="427"/>
        <v>10953197.527934652</v>
      </c>
      <c r="BI373" s="42">
        <f t="shared" si="425"/>
        <v>1982528752.5561719</v>
      </c>
      <c r="BJ373" s="42">
        <f t="shared" si="423"/>
        <v>2237890879180.248</v>
      </c>
      <c r="BK373" s="42">
        <f t="shared" si="436"/>
        <v>8.7944436205599423</v>
      </c>
      <c r="BL373" s="46">
        <f t="shared" si="426"/>
        <v>1128.8062663882304</v>
      </c>
      <c r="BM373" s="41">
        <v>136</v>
      </c>
      <c r="BN373" s="41">
        <v>1</v>
      </c>
      <c r="BP373" s="42">
        <f t="shared" si="461"/>
        <v>7256.4619258065477</v>
      </c>
      <c r="BQ373" s="42">
        <f t="shared" si="459"/>
        <v>986878.82190969051</v>
      </c>
      <c r="BR373" s="42">
        <f t="shared" si="457"/>
        <v>4370880623.3989096</v>
      </c>
      <c r="BS373" s="42">
        <f t="shared" si="424"/>
        <v>34.505956734137939</v>
      </c>
      <c r="BT373" s="46">
        <f t="shared" si="460"/>
        <v>4428.9942456571325</v>
      </c>
      <c r="BU373" s="41">
        <v>85</v>
      </c>
      <c r="BV373" s="41">
        <v>1</v>
      </c>
      <c r="BX373" s="42">
        <f t="shared" si="450"/>
        <v>26.624710071057557</v>
      </c>
      <c r="BY373" s="42">
        <f t="shared" si="448"/>
        <v>2263.1003560398922</v>
      </c>
      <c r="BZ373" s="42">
        <f t="shared" si="446"/>
        <v>3715891.2000000207</v>
      </c>
      <c r="CA373" s="42">
        <f t="shared" si="458"/>
        <v>12.792285219549305</v>
      </c>
      <c r="CB373" s="46">
        <f t="shared" si="449"/>
        <v>1641.9471589418636</v>
      </c>
      <c r="CC373" s="49">
        <v>30</v>
      </c>
      <c r="CD373" s="41">
        <v>1</v>
      </c>
      <c r="CF373" s="42">
        <f t="shared" si="445"/>
        <v>2.5960423835763909E-2</v>
      </c>
      <c r="CG373" s="42">
        <f t="shared" si="443"/>
        <v>0.77881271507291727</v>
      </c>
      <c r="CH373" s="42">
        <f t="shared" si="441"/>
        <v>1814.4000000000033</v>
      </c>
      <c r="CI373" s="42">
        <f t="shared" si="447"/>
        <v>18.150515383108008</v>
      </c>
      <c r="CJ373" s="46">
        <f t="shared" si="444"/>
        <v>2329.7000227200037</v>
      </c>
    </row>
    <row r="374" spans="1:88">
      <c r="A374" s="52">
        <v>15.969999999999999</v>
      </c>
      <c r="B374" s="39">
        <f t="shared" si="433"/>
        <v>2.84</v>
      </c>
      <c r="C374" s="39">
        <f t="shared" si="428"/>
        <v>2.84</v>
      </c>
      <c r="D374" s="39">
        <f t="shared" si="429"/>
        <v>128.80763199999998</v>
      </c>
      <c r="E374" s="40">
        <f t="shared" si="430"/>
        <v>1.4315538222438278E+22</v>
      </c>
      <c r="F374" s="41">
        <f t="shared" si="434"/>
        <v>73.600000000000037</v>
      </c>
      <c r="G374" s="41">
        <v>368</v>
      </c>
      <c r="AH374" s="48"/>
      <c r="AK374" s="42"/>
      <c r="AO374" s="41">
        <v>274</v>
      </c>
      <c r="AP374" s="41">
        <v>1</v>
      </c>
      <c r="AR374" s="42">
        <f t="shared" si="455"/>
        <v>638964086260.89661</v>
      </c>
      <c r="AS374" s="42">
        <f t="shared" si="453"/>
        <v>175076159635485.66</v>
      </c>
      <c r="AT374" s="42">
        <f t="shared" si="451"/>
        <v>8.9076286292865498E+17</v>
      </c>
      <c r="AU374" s="42">
        <f t="shared" si="432"/>
        <v>39.499672478180045</v>
      </c>
      <c r="AV374" s="46">
        <f t="shared" si="454"/>
        <v>5087.8592766899428</v>
      </c>
      <c r="AW374" s="41">
        <v>227</v>
      </c>
      <c r="AX374" s="41">
        <v>1</v>
      </c>
      <c r="AZ374" s="42">
        <f t="shared" si="440"/>
        <v>3991940767.3303804</v>
      </c>
      <c r="BA374" s="42">
        <f t="shared" si="438"/>
        <v>906170554183.99634</v>
      </c>
      <c r="BB374" s="42">
        <f t="shared" si="435"/>
        <v>1318500027512880</v>
      </c>
      <c r="BC374" s="42">
        <f t="shared" si="452"/>
        <v>11.29610189422921</v>
      </c>
      <c r="BD374" s="46">
        <f t="shared" si="439"/>
        <v>1455.0241358263788</v>
      </c>
      <c r="BE374" s="41">
        <v>182</v>
      </c>
      <c r="BF374" s="41">
        <v>1</v>
      </c>
      <c r="BH374" s="42">
        <f t="shared" si="427"/>
        <v>10953197.527934652</v>
      </c>
      <c r="BI374" s="42">
        <f t="shared" si="425"/>
        <v>1993481950.0841067</v>
      </c>
      <c r="BJ374" s="42">
        <f t="shared" si="423"/>
        <v>2575195366236.0854</v>
      </c>
      <c r="BK374" s="42">
        <f t="shared" si="436"/>
        <v>10.028968754799104</v>
      </c>
      <c r="BL374" s="46">
        <f t="shared" si="426"/>
        <v>1291.807716707661</v>
      </c>
      <c r="BM374" s="41">
        <v>137</v>
      </c>
      <c r="BN374" s="41">
        <v>1</v>
      </c>
      <c r="BP374" s="42">
        <f t="shared" si="461"/>
        <v>7256.4619258065477</v>
      </c>
      <c r="BQ374" s="42">
        <f t="shared" si="459"/>
        <v>994135.28383549699</v>
      </c>
      <c r="BR374" s="42">
        <f t="shared" si="457"/>
        <v>5029678449.6798401</v>
      </c>
      <c r="BS374" s="42">
        <f t="shared" si="424"/>
        <v>39.278341069145263</v>
      </c>
      <c r="BT374" s="46">
        <f t="shared" si="460"/>
        <v>5059.3501020049489</v>
      </c>
      <c r="BU374" s="41">
        <v>86</v>
      </c>
      <c r="BV374" s="41">
        <v>1</v>
      </c>
      <c r="BX374" s="42">
        <f t="shared" si="450"/>
        <v>26.624710071057557</v>
      </c>
      <c r="BY374" s="42">
        <f t="shared" si="448"/>
        <v>2289.7250661109497</v>
      </c>
      <c r="BZ374" s="42">
        <f t="shared" si="446"/>
        <v>4275966.2183272913</v>
      </c>
      <c r="CA374" s="42">
        <f t="shared" si="458"/>
        <v>14.498041239221429</v>
      </c>
      <c r="CB374" s="46">
        <f t="shared" si="449"/>
        <v>1867.4583606624576</v>
      </c>
      <c r="CC374" s="41">
        <v>31</v>
      </c>
      <c r="CD374" s="41">
        <v>1</v>
      </c>
      <c r="CF374" s="42">
        <f t="shared" si="445"/>
        <v>2.5960423835763909E-2</v>
      </c>
      <c r="CG374" s="42">
        <f t="shared" si="443"/>
        <v>0.80477313890868118</v>
      </c>
      <c r="CH374" s="42">
        <f t="shared" si="441"/>
        <v>2087.874130042615</v>
      </c>
      <c r="CI374" s="42">
        <f t="shared" si="447"/>
        <v>20.141380988263666</v>
      </c>
      <c r="CJ374" s="46">
        <f t="shared" si="444"/>
        <v>2594.3635903080622</v>
      </c>
    </row>
    <row r="375" spans="1:88">
      <c r="A375" s="52">
        <v>15.969999999999999</v>
      </c>
      <c r="B375" s="39">
        <f t="shared" si="433"/>
        <v>2.8449999999999998</v>
      </c>
      <c r="C375" s="39">
        <f t="shared" si="428"/>
        <v>2.8449999999999998</v>
      </c>
      <c r="D375" s="39">
        <f t="shared" si="429"/>
        <v>129.26157924999995</v>
      </c>
      <c r="E375" s="40">
        <f t="shared" si="430"/>
        <v>1.6444235207012029E+22</v>
      </c>
      <c r="F375" s="41">
        <f t="shared" si="434"/>
        <v>73.80000000000004</v>
      </c>
      <c r="G375" s="41">
        <v>369</v>
      </c>
      <c r="AH375" s="48"/>
      <c r="AK375" s="42"/>
      <c r="AO375" s="41">
        <v>275</v>
      </c>
      <c r="AP375" s="41">
        <v>1</v>
      </c>
      <c r="AR375" s="42">
        <f t="shared" si="455"/>
        <v>638964086260.89661</v>
      </c>
      <c r="AS375" s="42">
        <f t="shared" si="453"/>
        <v>175715123721746.56</v>
      </c>
      <c r="AT375" s="42">
        <f t="shared" si="451"/>
        <v>1.0250192751895438E+18</v>
      </c>
      <c r="AU375" s="42">
        <f t="shared" si="432"/>
        <v>45.128763264066585</v>
      </c>
      <c r="AV375" s="46">
        <f t="shared" si="454"/>
        <v>5833.4152091126298</v>
      </c>
      <c r="AW375" s="41">
        <v>228</v>
      </c>
      <c r="AX375" s="41">
        <v>1</v>
      </c>
      <c r="AZ375" s="42">
        <f t="shared" si="440"/>
        <v>3991940767.3303804</v>
      </c>
      <c r="BA375" s="42">
        <f t="shared" si="438"/>
        <v>910162494951.32678</v>
      </c>
      <c r="BB375" s="42">
        <f t="shared" si="435"/>
        <v>1517225289450456.2</v>
      </c>
      <c r="BC375" s="42">
        <f t="shared" si="452"/>
        <v>12.896197627055287</v>
      </c>
      <c r="BD375" s="46">
        <f t="shared" si="439"/>
        <v>1666.9828715932683</v>
      </c>
      <c r="BE375" s="41">
        <v>183</v>
      </c>
      <c r="BF375" s="41">
        <v>1</v>
      </c>
      <c r="BH375" s="42">
        <f t="shared" si="427"/>
        <v>10953197.527934652</v>
      </c>
      <c r="BI375" s="42">
        <f t="shared" si="425"/>
        <v>2004435147.6120412</v>
      </c>
      <c r="BJ375" s="42">
        <f t="shared" si="423"/>
        <v>2963330643457.9141</v>
      </c>
      <c r="BK375" s="42">
        <f t="shared" si="436"/>
        <v>11.437171805149694</v>
      </c>
      <c r="BL375" s="46">
        <f t="shared" si="426"/>
        <v>1478.3868896872223</v>
      </c>
      <c r="BM375" s="41">
        <v>138</v>
      </c>
      <c r="BN375" s="41">
        <v>1</v>
      </c>
      <c r="BP375" s="42">
        <f t="shared" si="461"/>
        <v>7256.4619258065477</v>
      </c>
      <c r="BQ375" s="42">
        <f t="shared" si="459"/>
        <v>1001391.7457613036</v>
      </c>
      <c r="BR375" s="42">
        <f t="shared" si="457"/>
        <v>5787755163.0037203</v>
      </c>
      <c r="BS375" s="42">
        <f t="shared" si="424"/>
        <v>44.713296153977687</v>
      </c>
      <c r="BT375" s="46">
        <f t="shared" si="460"/>
        <v>5779.7112743361049</v>
      </c>
      <c r="BU375" s="41">
        <v>87</v>
      </c>
      <c r="BV375" s="41">
        <v>1</v>
      </c>
      <c r="BX375" s="42">
        <f t="shared" si="450"/>
        <v>26.624710071057557</v>
      </c>
      <c r="BY375" s="42">
        <f t="shared" si="448"/>
        <v>2316.3497761820076</v>
      </c>
      <c r="BZ375" s="42">
        <f t="shared" si="446"/>
        <v>4920442.8880594941</v>
      </c>
      <c r="CA375" s="42">
        <f t="shared" si="458"/>
        <v>16.433520005169356</v>
      </c>
      <c r="CB375" s="46">
        <f t="shared" si="449"/>
        <v>2124.2227485046583</v>
      </c>
      <c r="CC375" s="41">
        <v>32</v>
      </c>
      <c r="CD375" s="41">
        <v>1</v>
      </c>
      <c r="CF375" s="42">
        <f t="shared" si="445"/>
        <v>2.5960423835763909E-2</v>
      </c>
      <c r="CG375" s="42">
        <f t="shared" si="443"/>
        <v>0.8307335627444451</v>
      </c>
      <c r="CH375" s="42">
        <f t="shared" si="441"/>
        <v>2402.5600039352908</v>
      </c>
      <c r="CI375" s="42">
        <f t="shared" si="447"/>
        <v>22.373968818145897</v>
      </c>
      <c r="CJ375" s="46">
        <f t="shared" si="444"/>
        <v>2892.0945435237936</v>
      </c>
    </row>
    <row r="376" spans="1:88">
      <c r="A376" s="52">
        <v>15.969999999999999</v>
      </c>
      <c r="B376" s="39">
        <f t="shared" si="433"/>
        <v>2.85</v>
      </c>
      <c r="C376" s="39">
        <f t="shared" si="428"/>
        <v>2.85</v>
      </c>
      <c r="D376" s="39">
        <f t="shared" si="429"/>
        <v>129.71632500000001</v>
      </c>
      <c r="E376" s="40">
        <f t="shared" si="430"/>
        <v>1.8889465931479046E+22</v>
      </c>
      <c r="F376" s="41">
        <f t="shared" si="434"/>
        <v>74.000000000000043</v>
      </c>
      <c r="G376" s="41">
        <v>370</v>
      </c>
      <c r="AH376" s="48"/>
      <c r="AK376" s="42"/>
      <c r="AO376" s="41">
        <v>276</v>
      </c>
      <c r="AP376" s="41">
        <v>1</v>
      </c>
      <c r="AR376" s="42">
        <f t="shared" si="455"/>
        <v>638964086260.89661</v>
      </c>
      <c r="AS376" s="42">
        <f t="shared" si="453"/>
        <v>176354087808007.47</v>
      </c>
      <c r="AT376" s="42">
        <f t="shared" si="451"/>
        <v>1.1795072662438925E+18</v>
      </c>
      <c r="AU376" s="42">
        <f t="shared" si="432"/>
        <v>51.560895754377164</v>
      </c>
      <c r="AV376" s="46">
        <f t="shared" si="454"/>
        <v>6688.2899109659093</v>
      </c>
      <c r="AW376" s="41">
        <v>229</v>
      </c>
      <c r="AX376" s="41">
        <v>1</v>
      </c>
      <c r="AZ376" s="42">
        <f t="shared" si="440"/>
        <v>3991940767.3303804</v>
      </c>
      <c r="BA376" s="42">
        <f t="shared" si="438"/>
        <v>914154435718.6571</v>
      </c>
      <c r="BB376" s="42">
        <f t="shared" si="435"/>
        <v>1745897171645754.7</v>
      </c>
      <c r="BC376" s="42">
        <f t="shared" si="452"/>
        <v>14.72327603310336</v>
      </c>
      <c r="BD376" s="46">
        <f t="shared" si="439"/>
        <v>1909.8492589747464</v>
      </c>
      <c r="BE376" s="41">
        <v>184</v>
      </c>
      <c r="BF376" s="41">
        <v>1</v>
      </c>
      <c r="BH376" s="42">
        <f t="shared" si="427"/>
        <v>10953197.527934652</v>
      </c>
      <c r="BI376" s="42">
        <f t="shared" si="425"/>
        <v>2015388345.139976</v>
      </c>
      <c r="BJ376" s="42">
        <f t="shared" si="423"/>
        <v>3409955413370.605</v>
      </c>
      <c r="BK376" s="42">
        <f t="shared" si="436"/>
        <v>13.043535410646866</v>
      </c>
      <c r="BL376" s="46">
        <f t="shared" si="426"/>
        <v>1691.9594784764774</v>
      </c>
      <c r="BM376" s="41">
        <v>139</v>
      </c>
      <c r="BN376" s="41">
        <v>1</v>
      </c>
      <c r="BP376" s="42">
        <f t="shared" si="461"/>
        <v>7256.4619258065477</v>
      </c>
      <c r="BQ376" s="42">
        <f t="shared" si="459"/>
        <v>1008648.2076871102</v>
      </c>
      <c r="BR376" s="42">
        <f t="shared" si="457"/>
        <v>6660069166.7394428</v>
      </c>
      <c r="BS376" s="42">
        <f t="shared" si="424"/>
        <v>50.903117637914249</v>
      </c>
      <c r="BT376" s="46">
        <f t="shared" si="460"/>
        <v>6602.9653510329181</v>
      </c>
      <c r="BU376" s="41">
        <v>88</v>
      </c>
      <c r="BV376" s="41">
        <v>1</v>
      </c>
      <c r="BX376" s="42">
        <f t="shared" si="450"/>
        <v>26.624710071057557</v>
      </c>
      <c r="BY376" s="42">
        <f t="shared" si="448"/>
        <v>2342.9744862530652</v>
      </c>
      <c r="BZ376" s="42">
        <f t="shared" si="446"/>
        <v>5662038.0514610838</v>
      </c>
      <c r="CA376" s="42">
        <f t="shared" si="458"/>
        <v>18.62990276338239</v>
      </c>
      <c r="CB376" s="46">
        <f t="shared" si="449"/>
        <v>2416.6025215733084</v>
      </c>
      <c r="CC376" s="41">
        <v>33</v>
      </c>
      <c r="CD376" s="41">
        <v>1</v>
      </c>
      <c r="CF376" s="42">
        <f t="shared" si="445"/>
        <v>2.5960423835763909E-2</v>
      </c>
      <c r="CG376" s="42">
        <f t="shared" si="443"/>
        <v>0.85669398658020901</v>
      </c>
      <c r="CH376" s="42">
        <f t="shared" si="441"/>
        <v>2764.6670173149723</v>
      </c>
      <c r="CI376" s="42">
        <f t="shared" si="447"/>
        <v>24.878401750957238</v>
      </c>
      <c r="CJ376" s="46">
        <f t="shared" si="444"/>
        <v>3227.1348470077382</v>
      </c>
    </row>
    <row r="377" spans="1:88">
      <c r="A377" s="52">
        <v>15.969999999999999</v>
      </c>
      <c r="B377" s="39">
        <f t="shared" si="433"/>
        <v>2.855</v>
      </c>
      <c r="C377" s="39">
        <f t="shared" si="428"/>
        <v>2.855</v>
      </c>
      <c r="D377" s="39">
        <f t="shared" si="429"/>
        <v>130.17186924999999</v>
      </c>
      <c r="E377" s="40">
        <f t="shared" si="430"/>
        <v>2.169829844226252E+22</v>
      </c>
      <c r="F377" s="41">
        <f t="shared" si="434"/>
        <v>74.200000000000045</v>
      </c>
      <c r="G377" s="41">
        <v>371</v>
      </c>
      <c r="AH377" s="48"/>
      <c r="AK377" s="42"/>
      <c r="AO377" s="41">
        <v>277</v>
      </c>
      <c r="AP377" s="41">
        <v>1</v>
      </c>
      <c r="AR377" s="42">
        <f t="shared" si="455"/>
        <v>638964086260.89661</v>
      </c>
      <c r="AS377" s="42">
        <f t="shared" si="453"/>
        <v>176993051894268.37</v>
      </c>
      <c r="AT377" s="42">
        <f t="shared" si="451"/>
        <v>1.3572750705755167E+18</v>
      </c>
      <c r="AU377" s="42">
        <f t="shared" si="432"/>
        <v>58.910744759613948</v>
      </c>
      <c r="AV377" s="46">
        <f t="shared" si="454"/>
        <v>7668.5217642685884</v>
      </c>
      <c r="AW377" s="49">
        <v>230</v>
      </c>
      <c r="AX377" s="41">
        <v>1</v>
      </c>
      <c r="AZ377" s="42">
        <f t="shared" si="440"/>
        <v>3991940767.3303804</v>
      </c>
      <c r="BA377" s="42">
        <f t="shared" si="438"/>
        <v>918146376485.98755</v>
      </c>
      <c r="BB377" s="42">
        <f t="shared" si="435"/>
        <v>2009027646272338</v>
      </c>
      <c r="BC377" s="42">
        <f t="shared" si="452"/>
        <v>16.809579412849935</v>
      </c>
      <c r="BD377" s="46">
        <f t="shared" si="439"/>
        <v>2188.1343734769935</v>
      </c>
      <c r="BE377" s="41">
        <v>185</v>
      </c>
      <c r="BF377" s="41">
        <v>1</v>
      </c>
      <c r="BH377" s="42">
        <f t="shared" si="427"/>
        <v>10953197.527934652</v>
      </c>
      <c r="BI377" s="42">
        <f t="shared" si="425"/>
        <v>2026341542.6679106</v>
      </c>
      <c r="BJ377" s="42">
        <f t="shared" si="423"/>
        <v>3923882121625.6499</v>
      </c>
      <c r="BK377" s="42">
        <f t="shared" si="436"/>
        <v>14.875999761281731</v>
      </c>
      <c r="BL377" s="46">
        <f t="shared" si="426"/>
        <v>1936.4366958885964</v>
      </c>
      <c r="BM377" s="49">
        <v>140</v>
      </c>
      <c r="BN377" s="41">
        <v>8</v>
      </c>
      <c r="BP377" s="42">
        <f t="shared" si="461"/>
        <v>58051.695406452382</v>
      </c>
      <c r="BQ377" s="42">
        <f t="shared" si="459"/>
        <v>8127237.3569033332</v>
      </c>
      <c r="BR377" s="42">
        <f t="shared" si="457"/>
        <v>7663832268.8000717</v>
      </c>
      <c r="BS377" s="42">
        <f t="shared" si="424"/>
        <v>7.2441245112277119</v>
      </c>
      <c r="BT377" s="46">
        <f t="shared" si="460"/>
        <v>942.98122870625377</v>
      </c>
      <c r="BU377" s="41">
        <v>89</v>
      </c>
      <c r="BV377" s="41">
        <v>1</v>
      </c>
      <c r="BX377" s="42">
        <f t="shared" si="450"/>
        <v>26.624710071057557</v>
      </c>
      <c r="BY377" s="42">
        <f t="shared" si="448"/>
        <v>2369.5991963241227</v>
      </c>
      <c r="BZ377" s="42">
        <f t="shared" si="446"/>
        <v>6515384.2759872014</v>
      </c>
      <c r="CA377" s="42">
        <f t="shared" si="458"/>
        <v>21.122630415551118</v>
      </c>
      <c r="CB377" s="46">
        <f t="shared" si="449"/>
        <v>2749.5722846691929</v>
      </c>
      <c r="CC377" s="41">
        <v>34</v>
      </c>
      <c r="CD377" s="41">
        <v>1</v>
      </c>
      <c r="CF377" s="42">
        <f t="shared" si="445"/>
        <v>2.5960423835763909E-2</v>
      </c>
      <c r="CG377" s="42">
        <f t="shared" si="443"/>
        <v>0.88265441041597292</v>
      </c>
      <c r="CH377" s="42">
        <f t="shared" si="441"/>
        <v>3181.3399785093634</v>
      </c>
      <c r="CI377" s="42">
        <f t="shared" si="447"/>
        <v>27.688679618714623</v>
      </c>
      <c r="CJ377" s="46">
        <f t="shared" si="444"/>
        <v>3604.2871830324593</v>
      </c>
    </row>
    <row r="378" spans="1:88">
      <c r="A378" s="52">
        <v>15.969999999999999</v>
      </c>
      <c r="B378" s="39">
        <f t="shared" si="433"/>
        <v>2.8600000000000003</v>
      </c>
      <c r="C378" s="39">
        <f t="shared" si="428"/>
        <v>2.8600000000000003</v>
      </c>
      <c r="D378" s="39">
        <f t="shared" si="429"/>
        <v>130.62821200000002</v>
      </c>
      <c r="E378" s="40">
        <f t="shared" si="430"/>
        <v>2.4924799726861685E+22</v>
      </c>
      <c r="F378" s="41">
        <f t="shared" si="434"/>
        <v>74.400000000000048</v>
      </c>
      <c r="G378" s="41">
        <v>372</v>
      </c>
      <c r="AH378" s="48"/>
      <c r="AK378" s="42"/>
      <c r="AO378" s="41">
        <v>278</v>
      </c>
      <c r="AP378" s="41">
        <v>1</v>
      </c>
      <c r="AR378" s="42">
        <f t="shared" si="455"/>
        <v>638964086260.89661</v>
      </c>
      <c r="AS378" s="42">
        <f t="shared" si="453"/>
        <v>177632015980529.25</v>
      </c>
      <c r="AT378" s="42">
        <f t="shared" si="451"/>
        <v>1.5618301130742349E+18</v>
      </c>
      <c r="AU378" s="42">
        <f t="shared" si="432"/>
        <v>67.309376082618485</v>
      </c>
      <c r="AV378" s="46">
        <f t="shared" si="454"/>
        <v>8792.5034485080178</v>
      </c>
      <c r="AW378" s="41">
        <v>231</v>
      </c>
      <c r="AX378" s="41">
        <v>1</v>
      </c>
      <c r="AZ378" s="42">
        <f t="shared" si="440"/>
        <v>3991940767.3303804</v>
      </c>
      <c r="BA378" s="42">
        <f t="shared" si="438"/>
        <v>922138317253.31787</v>
      </c>
      <c r="BB378" s="42">
        <f t="shared" si="435"/>
        <v>2311808375450605</v>
      </c>
      <c r="BC378" s="42">
        <f t="shared" si="452"/>
        <v>19.191935789494611</v>
      </c>
      <c r="BD378" s="46">
        <f t="shared" si="439"/>
        <v>2507.0082570004897</v>
      </c>
      <c r="BE378" s="41">
        <v>186</v>
      </c>
      <c r="BF378" s="41">
        <v>1</v>
      </c>
      <c r="BH378" s="42">
        <f t="shared" si="427"/>
        <v>10953197.527934652</v>
      </c>
      <c r="BI378" s="42">
        <f t="shared" si="425"/>
        <v>2037294740.1958451</v>
      </c>
      <c r="BJ378" s="42">
        <f t="shared" si="423"/>
        <v>4515250733301.9482</v>
      </c>
      <c r="BK378" s="42">
        <f t="shared" si="436"/>
        <v>16.966451715302</v>
      </c>
      <c r="BL378" s="46">
        <f t="shared" si="426"/>
        <v>2216.2972515542338</v>
      </c>
      <c r="BM378" s="41">
        <v>141</v>
      </c>
      <c r="BN378" s="41">
        <v>1</v>
      </c>
      <c r="BP378" s="42">
        <f t="shared" si="461"/>
        <v>58051.695406452382</v>
      </c>
      <c r="BQ378" s="42">
        <f t="shared" si="459"/>
        <v>8185289.052309786</v>
      </c>
      <c r="BR378" s="42">
        <f t="shared" si="457"/>
        <v>8818849088.480341</v>
      </c>
      <c r="BS378" s="42">
        <f t="shared" si="424"/>
        <v>8.2478529226889741</v>
      </c>
      <c r="BT378" s="46">
        <f t="shared" si="460"/>
        <v>1077.4022801298352</v>
      </c>
      <c r="BU378" s="49">
        <v>90</v>
      </c>
      <c r="BV378" s="41">
        <v>1</v>
      </c>
      <c r="BX378" s="42">
        <f t="shared" si="450"/>
        <v>26.624710071057557</v>
      </c>
      <c r="BY378" s="42">
        <f t="shared" si="448"/>
        <v>2396.2239063951802</v>
      </c>
      <c r="BZ378" s="42">
        <f t="shared" si="446"/>
        <v>7497318.4000000451</v>
      </c>
      <c r="CA378" s="42">
        <f t="shared" si="458"/>
        <v>23.95198858415613</v>
      </c>
      <c r="CB378" s="46">
        <f t="shared" si="449"/>
        <v>3128.8054425927271</v>
      </c>
      <c r="CC378" s="41">
        <v>35</v>
      </c>
      <c r="CD378" s="41">
        <v>1</v>
      </c>
      <c r="CF378" s="42">
        <f t="shared" si="445"/>
        <v>2.5960423835763909E-2</v>
      </c>
      <c r="CG378" s="42">
        <f t="shared" si="443"/>
        <v>0.90861483425173684</v>
      </c>
      <c r="CH378" s="42">
        <f t="shared" si="441"/>
        <v>3660.8000000000093</v>
      </c>
      <c r="CI378" s="42">
        <f t="shared" si="447"/>
        <v>30.843183483183552</v>
      </c>
      <c r="CJ378" s="46">
        <f t="shared" si="444"/>
        <v>4028.9899107962001</v>
      </c>
    </row>
    <row r="379" spans="1:88">
      <c r="A379" s="52">
        <v>15.969999999999999</v>
      </c>
      <c r="B379" s="39">
        <f t="shared" si="433"/>
        <v>2.8650000000000002</v>
      </c>
      <c r="C379" s="39">
        <f t="shared" si="428"/>
        <v>2.8650000000000002</v>
      </c>
      <c r="D379" s="39">
        <f t="shared" si="429"/>
        <v>131.08535325</v>
      </c>
      <c r="E379" s="40">
        <f t="shared" si="430"/>
        <v>2.8631076444876564E+22</v>
      </c>
      <c r="F379" s="41">
        <f t="shared" si="434"/>
        <v>74.600000000000037</v>
      </c>
      <c r="G379" s="41">
        <v>373</v>
      </c>
      <c r="AH379" s="48"/>
      <c r="AK379" s="42"/>
      <c r="AO379" s="41">
        <v>279</v>
      </c>
      <c r="AP379" s="41">
        <v>1</v>
      </c>
      <c r="AR379" s="42">
        <f t="shared" si="455"/>
        <v>638964086260.89661</v>
      </c>
      <c r="AS379" s="42">
        <f t="shared" si="453"/>
        <v>178270980066790.16</v>
      </c>
      <c r="AT379" s="42">
        <f t="shared" si="451"/>
        <v>1.7972081706271813E+18</v>
      </c>
      <c r="AU379" s="42">
        <f t="shared" si="432"/>
        <v>76.906591443188631</v>
      </c>
      <c r="AV379" s="46">
        <f t="shared" si="454"/>
        <v>10081.327706583808</v>
      </c>
      <c r="AW379" s="41">
        <v>232</v>
      </c>
      <c r="AX379" s="41">
        <v>1</v>
      </c>
      <c r="AZ379" s="42">
        <f t="shared" si="440"/>
        <v>3991940767.3303804</v>
      </c>
      <c r="BA379" s="42">
        <f t="shared" si="438"/>
        <v>926130258020.64832</v>
      </c>
      <c r="BB379" s="42">
        <f t="shared" si="435"/>
        <v>2660213083679157</v>
      </c>
      <c r="BC379" s="42">
        <f t="shared" si="452"/>
        <v>21.912411894962052</v>
      </c>
      <c r="BD379" s="46">
        <f t="shared" si="439"/>
        <v>2872.3962538106025</v>
      </c>
      <c r="BE379" s="41">
        <v>187</v>
      </c>
      <c r="BF379" s="41">
        <v>1</v>
      </c>
      <c r="BH379" s="42">
        <f t="shared" si="427"/>
        <v>10953197.527934652</v>
      </c>
      <c r="BI379" s="42">
        <f t="shared" si="425"/>
        <v>2048247937.7237799</v>
      </c>
      <c r="BJ379" s="42">
        <f t="shared" si="423"/>
        <v>5195728679060.8369</v>
      </c>
      <c r="BK379" s="42">
        <f t="shared" si="436"/>
        <v>19.351283217069607</v>
      </c>
      <c r="BL379" s="46">
        <f t="shared" si="426"/>
        <v>2536.6697963503657</v>
      </c>
      <c r="BM379" s="41">
        <v>142</v>
      </c>
      <c r="BN379" s="41">
        <v>1</v>
      </c>
      <c r="BP379" s="42">
        <f t="shared" si="461"/>
        <v>58051.695406452382</v>
      </c>
      <c r="BQ379" s="42">
        <f t="shared" si="459"/>
        <v>8243340.7477162378</v>
      </c>
      <c r="BR379" s="42">
        <f t="shared" si="457"/>
        <v>10147907576.290667</v>
      </c>
      <c r="BS379" s="42">
        <f t="shared" si="424"/>
        <v>9.3911565907031456</v>
      </c>
      <c r="BT379" s="46">
        <f t="shared" si="460"/>
        <v>1231.0430791183874</v>
      </c>
      <c r="BU379" s="41">
        <v>91</v>
      </c>
      <c r="BV379" s="41">
        <v>1</v>
      </c>
      <c r="BX379" s="42">
        <f t="shared" si="450"/>
        <v>26.624710071057557</v>
      </c>
      <c r="BY379" s="42">
        <f t="shared" si="448"/>
        <v>2422.8486164662377</v>
      </c>
      <c r="BZ379" s="42">
        <f t="shared" si="446"/>
        <v>8627213.5320476703</v>
      </c>
      <c r="CA379" s="42">
        <f t="shared" si="458"/>
        <v>27.163773409795692</v>
      </c>
      <c r="CB379" s="46">
        <f t="shared" si="449"/>
        <v>3560.7728330260252</v>
      </c>
      <c r="CC379" s="41">
        <v>36</v>
      </c>
      <c r="CD379" s="41">
        <v>1</v>
      </c>
      <c r="CF379" s="42">
        <f t="shared" si="445"/>
        <v>2.5960423835763909E-2</v>
      </c>
      <c r="CG379" s="42">
        <f t="shared" si="443"/>
        <v>0.93457525808750075</v>
      </c>
      <c r="CH379" s="42">
        <f t="shared" si="441"/>
        <v>4212.506607445137</v>
      </c>
      <c r="CI379" s="42">
        <f t="shared" si="447"/>
        <v>34.385246891734219</v>
      </c>
      <c r="CJ379" s="46">
        <f t="shared" si="444"/>
        <v>4507.4022353914443</v>
      </c>
    </row>
    <row r="380" spans="1:88">
      <c r="A380" s="52">
        <v>15.969999999999999</v>
      </c>
      <c r="B380" s="39">
        <f t="shared" si="433"/>
        <v>2.87</v>
      </c>
      <c r="C380" s="39">
        <f t="shared" si="428"/>
        <v>2.87</v>
      </c>
      <c r="D380" s="39">
        <f t="shared" si="429"/>
        <v>131.54329300000001</v>
      </c>
      <c r="E380" s="40">
        <f t="shared" si="430"/>
        <v>3.2888470414024067E+22</v>
      </c>
      <c r="F380" s="41">
        <f t="shared" si="434"/>
        <v>74.80000000000004</v>
      </c>
      <c r="G380" s="41">
        <v>374</v>
      </c>
      <c r="AH380" s="48"/>
      <c r="AK380" s="42"/>
      <c r="AO380" s="49">
        <v>280</v>
      </c>
      <c r="AP380" s="41">
        <v>14</v>
      </c>
      <c r="AR380" s="42">
        <f t="shared" si="455"/>
        <v>8945497207652.5527</v>
      </c>
      <c r="AS380" s="42">
        <f t="shared" si="453"/>
        <v>2504739218142715</v>
      </c>
      <c r="AT380" s="42">
        <f t="shared" si="451"/>
        <v>2.0680529488885704E+18</v>
      </c>
      <c r="AU380" s="42">
        <f t="shared" si="432"/>
        <v>6.2766863682578542</v>
      </c>
      <c r="AV380" s="46">
        <f t="shared" si="454"/>
        <v>825.65599400884889</v>
      </c>
      <c r="AW380" s="41">
        <v>233</v>
      </c>
      <c r="AX380" s="41">
        <v>1</v>
      </c>
      <c r="AZ380" s="42">
        <f t="shared" si="440"/>
        <v>3991940767.3303804</v>
      </c>
      <c r="BA380" s="42">
        <f t="shared" si="438"/>
        <v>930122198787.97864</v>
      </c>
      <c r="BB380" s="42">
        <f t="shared" si="435"/>
        <v>3061115346729569</v>
      </c>
      <c r="BC380" s="42">
        <f t="shared" si="452"/>
        <v>25.019059241721177</v>
      </c>
      <c r="BD380" s="46">
        <f t="shared" si="439"/>
        <v>3291.0894404180867</v>
      </c>
      <c r="BE380" s="41">
        <v>188</v>
      </c>
      <c r="BF380" s="41">
        <v>1</v>
      </c>
      <c r="BH380" s="42">
        <f t="shared" si="427"/>
        <v>10953197.527934652</v>
      </c>
      <c r="BI380" s="42">
        <f t="shared" si="425"/>
        <v>2059201135.2517145</v>
      </c>
      <c r="BJ380" s="42">
        <f t="shared" si="423"/>
        <v>5978740911581.1699</v>
      </c>
      <c r="BK380" s="42">
        <f t="shared" si="436"/>
        <v>22.072028848595558</v>
      </c>
      <c r="BL380" s="46">
        <f t="shared" si="426"/>
        <v>2903.4273579352584</v>
      </c>
      <c r="BM380" s="41">
        <v>143</v>
      </c>
      <c r="BN380" s="41">
        <v>1</v>
      </c>
      <c r="BP380" s="42">
        <f t="shared" si="461"/>
        <v>58051.695406452382</v>
      </c>
      <c r="BQ380" s="42">
        <f t="shared" si="459"/>
        <v>8301392.4431226905</v>
      </c>
      <c r="BR380" s="42">
        <f t="shared" si="457"/>
        <v>11677228342.931936</v>
      </c>
      <c r="BS380" s="42">
        <f t="shared" si="424"/>
        <v>10.693506008024398</v>
      </c>
      <c r="BT380" s="46">
        <f t="shared" si="460"/>
        <v>1406.6589940108138</v>
      </c>
      <c r="BU380" s="41">
        <v>92</v>
      </c>
      <c r="BV380" s="41">
        <v>1</v>
      </c>
      <c r="BX380" s="42">
        <f t="shared" si="450"/>
        <v>26.624710071057557</v>
      </c>
      <c r="BY380" s="42">
        <f t="shared" si="448"/>
        <v>2449.4733265372952</v>
      </c>
      <c r="BZ380" s="42">
        <f t="shared" si="446"/>
        <v>9927361.0465594046</v>
      </c>
      <c r="CA380" s="42">
        <f t="shared" si="458"/>
        <v>30.810049265864969</v>
      </c>
      <c r="CB380" s="46">
        <f t="shared" si="449"/>
        <v>4052.8553379241107</v>
      </c>
      <c r="CC380" s="41">
        <v>37</v>
      </c>
      <c r="CD380" s="41">
        <v>1</v>
      </c>
      <c r="CF380" s="42">
        <f t="shared" si="445"/>
        <v>2.5960423835763909E-2</v>
      </c>
      <c r="CG380" s="42">
        <f t="shared" si="443"/>
        <v>0.96053568192326466</v>
      </c>
      <c r="CH380" s="42">
        <f t="shared" si="441"/>
        <v>4847.3442610153152</v>
      </c>
      <c r="CI380" s="42">
        <f t="shared" si="447"/>
        <v>38.363803017308634</v>
      </c>
      <c r="CJ380" s="46">
        <f t="shared" si="444"/>
        <v>5046.500980900114</v>
      </c>
    </row>
    <row r="381" spans="1:88">
      <c r="A381" s="52">
        <v>15.969999999999999</v>
      </c>
      <c r="B381" s="39">
        <f t="shared" si="433"/>
        <v>2.875</v>
      </c>
      <c r="C381" s="39">
        <f t="shared" si="428"/>
        <v>2.875</v>
      </c>
      <c r="D381" s="39">
        <f t="shared" si="429"/>
        <v>132.00203124999999</v>
      </c>
      <c r="E381" s="40">
        <f t="shared" si="430"/>
        <v>3.7778931862958118E+22</v>
      </c>
      <c r="F381" s="41">
        <f t="shared" si="434"/>
        <v>75.000000000000043</v>
      </c>
      <c r="G381" s="41">
        <v>375</v>
      </c>
      <c r="AH381" s="48"/>
      <c r="AK381" s="42"/>
      <c r="AO381" s="41">
        <v>281</v>
      </c>
      <c r="AP381" s="41">
        <v>1</v>
      </c>
      <c r="AR381" s="42">
        <f t="shared" si="455"/>
        <v>8945497207652.5527</v>
      </c>
      <c r="AS381" s="42">
        <f t="shared" si="453"/>
        <v>2513684715350367.5</v>
      </c>
      <c r="AT381" s="42">
        <f t="shared" si="451"/>
        <v>2.379707642421889E+18</v>
      </c>
      <c r="AU381" s="42">
        <f t="shared" si="432"/>
        <v>7.1718663337049309</v>
      </c>
      <c r="AV381" s="46">
        <f t="shared" si="454"/>
        <v>946.70092390254115</v>
      </c>
      <c r="AW381" s="41">
        <v>234</v>
      </c>
      <c r="AX381" s="41">
        <v>1</v>
      </c>
      <c r="AZ381" s="42">
        <f t="shared" si="440"/>
        <v>3991940767.3303804</v>
      </c>
      <c r="BA381" s="42">
        <f t="shared" si="438"/>
        <v>934114139555.30908</v>
      </c>
      <c r="BB381" s="42">
        <f t="shared" si="435"/>
        <v>3522424118232664.5</v>
      </c>
      <c r="BC381" s="42">
        <f t="shared" si="452"/>
        <v>28.56676656411717</v>
      </c>
      <c r="BD381" s="46">
        <f t="shared" si="439"/>
        <v>3770.8712127080494</v>
      </c>
      <c r="BE381" s="41">
        <v>189</v>
      </c>
      <c r="BF381" s="41">
        <v>1</v>
      </c>
      <c r="BH381" s="42">
        <f t="shared" si="427"/>
        <v>10953197.527934652</v>
      </c>
      <c r="BI381" s="42">
        <f t="shared" si="425"/>
        <v>2070154332.7796493</v>
      </c>
      <c r="BJ381" s="42">
        <f t="shared" si="423"/>
        <v>6879734605923.1514</v>
      </c>
      <c r="BK381" s="42">
        <f t="shared" si="436"/>
        <v>25.176093744994592</v>
      </c>
      <c r="BL381" s="46">
        <f t="shared" si="426"/>
        <v>3323.2955132797056</v>
      </c>
      <c r="BM381" s="41">
        <v>144</v>
      </c>
      <c r="BN381" s="41">
        <v>1</v>
      </c>
      <c r="BP381" s="42">
        <f t="shared" si="461"/>
        <v>58051.695406452382</v>
      </c>
      <c r="BQ381" s="42">
        <f t="shared" si="459"/>
        <v>8359444.1385291433</v>
      </c>
      <c r="BR381" s="42">
        <f t="shared" si="457"/>
        <v>13436981652.193617</v>
      </c>
      <c r="BS381" s="42">
        <f t="shared" si="424"/>
        <v>12.177095442185834</v>
      </c>
      <c r="BT381" s="46">
        <f t="shared" si="460"/>
        <v>1607.4013330936468</v>
      </c>
      <c r="BU381" s="41">
        <v>93</v>
      </c>
      <c r="BV381" s="41">
        <v>1</v>
      </c>
      <c r="BX381" s="42">
        <f t="shared" si="450"/>
        <v>26.624710071057557</v>
      </c>
      <c r="BY381" s="42">
        <f t="shared" si="448"/>
        <v>2476.0980366083527</v>
      </c>
      <c r="BZ381" s="42">
        <f t="shared" si="446"/>
        <v>11423410.103824997</v>
      </c>
      <c r="CA381" s="42">
        <f t="shared" si="458"/>
        <v>34.950011130855955</v>
      </c>
      <c r="CB381" s="46">
        <f t="shared" si="449"/>
        <v>4613.4724614830957</v>
      </c>
      <c r="CC381" s="41">
        <v>38</v>
      </c>
      <c r="CD381" s="41">
        <v>1</v>
      </c>
      <c r="CF381" s="42">
        <f t="shared" si="445"/>
        <v>2.5960423835763909E-2</v>
      </c>
      <c r="CG381" s="42">
        <f t="shared" si="443"/>
        <v>0.98649610575902857</v>
      </c>
      <c r="CH381" s="42">
        <f t="shared" si="441"/>
        <v>5577.8369647582786</v>
      </c>
      <c r="CI381" s="42">
        <f t="shared" si="447"/>
        <v>42.834117797300301</v>
      </c>
      <c r="CJ381" s="46">
        <f t="shared" si="444"/>
        <v>5654.1905560454152</v>
      </c>
    </row>
    <row r="382" spans="1:88">
      <c r="A382" s="52">
        <v>15.969999999999999</v>
      </c>
      <c r="B382" s="39">
        <f t="shared" si="433"/>
        <v>2.88</v>
      </c>
      <c r="C382" s="39">
        <f t="shared" si="428"/>
        <v>2.88</v>
      </c>
      <c r="D382" s="39">
        <f t="shared" si="429"/>
        <v>132.46156799999997</v>
      </c>
      <c r="E382" s="40">
        <f t="shared" si="430"/>
        <v>4.3396596884525048E+22</v>
      </c>
      <c r="F382" s="41">
        <f t="shared" si="434"/>
        <v>75.200000000000045</v>
      </c>
      <c r="G382" s="41">
        <v>376</v>
      </c>
      <c r="AH382" s="48"/>
      <c r="AK382" s="42"/>
      <c r="AO382" s="41">
        <v>282</v>
      </c>
      <c r="AP382" s="41">
        <v>1</v>
      </c>
      <c r="AR382" s="42">
        <f t="shared" si="455"/>
        <v>8945497207652.5527</v>
      </c>
      <c r="AS382" s="42">
        <f t="shared" si="453"/>
        <v>2522630212558020</v>
      </c>
      <c r="AT382" s="42">
        <f t="shared" si="451"/>
        <v>2.7383202824921114E+18</v>
      </c>
      <c r="AU382" s="42">
        <f t="shared" si="432"/>
        <v>8.1948452859340364</v>
      </c>
      <c r="AV382" s="46">
        <f t="shared" si="454"/>
        <v>1085.5020560922305</v>
      </c>
      <c r="AW382" s="41">
        <v>235</v>
      </c>
      <c r="AX382" s="41">
        <v>1</v>
      </c>
      <c r="AZ382" s="42">
        <f t="shared" si="440"/>
        <v>3991940767.3303804</v>
      </c>
      <c r="BA382" s="42">
        <f t="shared" si="438"/>
        <v>938106080322.6394</v>
      </c>
      <c r="BB382" s="42">
        <f t="shared" si="435"/>
        <v>4053239664633510.5</v>
      </c>
      <c r="BC382" s="42">
        <f t="shared" si="452"/>
        <v>32.618233810425288</v>
      </c>
      <c r="BD382" s="46">
        <f t="shared" si="439"/>
        <v>4320.6623959195476</v>
      </c>
      <c r="BE382" s="49">
        <v>190</v>
      </c>
      <c r="BF382" s="41">
        <v>1</v>
      </c>
      <c r="BH382" s="42">
        <f t="shared" si="427"/>
        <v>10953197.527934652</v>
      </c>
      <c r="BI382" s="42">
        <f t="shared" si="425"/>
        <v>2081107530.3075838</v>
      </c>
      <c r="BJ382" s="42">
        <f t="shared" si="423"/>
        <v>7916483719987.3008</v>
      </c>
      <c r="BK382" s="42">
        <f t="shared" si="436"/>
        <v>28.717584699981646</v>
      </c>
      <c r="BL382" s="46">
        <f t="shared" si="426"/>
        <v>3803.9762985323778</v>
      </c>
      <c r="BM382" s="41">
        <v>145</v>
      </c>
      <c r="BN382" s="41">
        <v>1</v>
      </c>
      <c r="BP382" s="42">
        <f t="shared" si="461"/>
        <v>58051.695406452382</v>
      </c>
      <c r="BQ382" s="42">
        <f t="shared" si="459"/>
        <v>8417495.833935596</v>
      </c>
      <c r="BR382" s="42">
        <f t="shared" si="457"/>
        <v>15461882265.600151</v>
      </c>
      <c r="BS382" s="42">
        <f t="shared" si="424"/>
        <v>13.867224938399032</v>
      </c>
      <c r="BT382" s="46">
        <f t="shared" si="460"/>
        <v>1836.8743591490388</v>
      </c>
      <c r="BU382" s="41">
        <v>94</v>
      </c>
      <c r="BV382" s="41">
        <v>1</v>
      </c>
      <c r="BX382" s="42">
        <f t="shared" si="450"/>
        <v>26.624710071057557</v>
      </c>
      <c r="BY382" s="42">
        <f t="shared" si="448"/>
        <v>2502.7227466794102</v>
      </c>
      <c r="BZ382" s="42">
        <f t="shared" si="446"/>
        <v>13144873.355406752</v>
      </c>
      <c r="CA382" s="42">
        <f t="shared" si="458"/>
        <v>39.650966130610684</v>
      </c>
      <c r="CB382" s="46">
        <f t="shared" si="449"/>
        <v>5252.2291463755828</v>
      </c>
      <c r="CC382" s="41">
        <v>39</v>
      </c>
      <c r="CD382" s="41">
        <v>1</v>
      </c>
      <c r="CF382" s="42">
        <f t="shared" si="445"/>
        <v>2.5960423835763909E-2</v>
      </c>
      <c r="CG382" s="42">
        <f t="shared" si="443"/>
        <v>1.0124565295947925</v>
      </c>
      <c r="CH382" s="42">
        <f t="shared" si="441"/>
        <v>6418.3951930696812</v>
      </c>
      <c r="CI382" s="42">
        <f t="shared" si="447"/>
        <v>47.858620558914346</v>
      </c>
      <c r="CJ382" s="46">
        <f t="shared" si="444"/>
        <v>6339.4279215508295</v>
      </c>
    </row>
    <row r="383" spans="1:88">
      <c r="A383" s="52">
        <v>15.969999999999999</v>
      </c>
      <c r="B383" s="39">
        <f t="shared" si="433"/>
        <v>2.8849999999999998</v>
      </c>
      <c r="C383" s="39">
        <f t="shared" si="428"/>
        <v>2.8849999999999998</v>
      </c>
      <c r="D383" s="39">
        <f t="shared" si="429"/>
        <v>132.92190324999999</v>
      </c>
      <c r="E383" s="40">
        <f t="shared" si="430"/>
        <v>4.9849599453723403E+22</v>
      </c>
      <c r="F383" s="41">
        <f t="shared" si="434"/>
        <v>75.400000000000034</v>
      </c>
      <c r="G383" s="41">
        <v>377</v>
      </c>
      <c r="AG383" s="49"/>
      <c r="AH383" s="48"/>
      <c r="AK383" s="42"/>
      <c r="AO383" s="41">
        <v>283</v>
      </c>
      <c r="AP383" s="41">
        <v>1</v>
      </c>
      <c r="AR383" s="42">
        <f t="shared" si="455"/>
        <v>8945497207652.5527</v>
      </c>
      <c r="AS383" s="42">
        <f t="shared" si="453"/>
        <v>2531575709765672.5</v>
      </c>
      <c r="AT383" s="42">
        <f t="shared" si="451"/>
        <v>3.1509649484050135E+18</v>
      </c>
      <c r="AU383" s="42">
        <f t="shared" si="432"/>
        <v>9.3638856372572956</v>
      </c>
      <c r="AV383" s="46">
        <f t="shared" si="454"/>
        <v>1244.6655007195786</v>
      </c>
      <c r="AW383" s="41">
        <v>236</v>
      </c>
      <c r="AX383" s="41">
        <v>1</v>
      </c>
      <c r="AZ383" s="42">
        <f t="shared" si="440"/>
        <v>3991940767.3303804</v>
      </c>
      <c r="BA383" s="42">
        <f t="shared" si="438"/>
        <v>942098021089.96973</v>
      </c>
      <c r="BB383" s="42">
        <f t="shared" si="435"/>
        <v>4664032981241257</v>
      </c>
      <c r="BC383" s="42">
        <f t="shared" si="452"/>
        <v>37.245085035653489</v>
      </c>
      <c r="BD383" s="46">
        <f t="shared" si="439"/>
        <v>4950.6875896471556</v>
      </c>
      <c r="BE383" s="41">
        <v>191</v>
      </c>
      <c r="BF383" s="41">
        <v>1</v>
      </c>
      <c r="BH383" s="42">
        <f t="shared" si="427"/>
        <v>10953197.527934652</v>
      </c>
      <c r="BI383" s="42">
        <f t="shared" si="425"/>
        <v>2092060727.8355186</v>
      </c>
      <c r="BJ383" s="42">
        <f t="shared" si="423"/>
        <v>9109439416486.8027</v>
      </c>
      <c r="BK383" s="42">
        <f t="shared" si="436"/>
        <v>32.758259110481397</v>
      </c>
      <c r="BL383" s="46">
        <f t="shared" si="426"/>
        <v>4354.2901481218387</v>
      </c>
      <c r="BM383" s="41">
        <v>146</v>
      </c>
      <c r="BN383" s="41">
        <v>1</v>
      </c>
      <c r="BP383" s="42">
        <f t="shared" si="461"/>
        <v>58051.695406452382</v>
      </c>
      <c r="BQ383" s="42">
        <f t="shared" si="459"/>
        <v>8475547.5293420479</v>
      </c>
      <c r="BR383" s="42">
        <f t="shared" si="457"/>
        <v>17791873860.325729</v>
      </c>
      <c r="BS383" s="42">
        <f t="shared" si="424"/>
        <v>15.792736020529226</v>
      </c>
      <c r="BT383" s="46">
        <f t="shared" si="460"/>
        <v>2099.2005293735756</v>
      </c>
      <c r="BU383" s="41">
        <v>95</v>
      </c>
      <c r="BV383" s="41">
        <v>1</v>
      </c>
      <c r="BX383" s="42">
        <f t="shared" si="450"/>
        <v>26.624710071057557</v>
      </c>
      <c r="BY383" s="42">
        <f t="shared" si="448"/>
        <v>2529.3474567504677</v>
      </c>
      <c r="BZ383" s="42">
        <f t="shared" si="446"/>
        <v>15125708.800000098</v>
      </c>
      <c r="CA383" s="42">
        <f t="shared" si="458"/>
        <v>44.989450782171247</v>
      </c>
      <c r="CB383" s="46">
        <f t="shared" si="449"/>
        <v>5980.0834241384027</v>
      </c>
      <c r="CC383" s="49">
        <v>40</v>
      </c>
      <c r="CD383" s="41">
        <v>6</v>
      </c>
      <c r="CF383" s="42">
        <f t="shared" si="445"/>
        <v>0.15576254301458345</v>
      </c>
      <c r="CG383" s="42">
        <f t="shared" si="443"/>
        <v>6.2305017205833382</v>
      </c>
      <c r="CH383" s="42">
        <f t="shared" si="441"/>
        <v>7385.6000000000204</v>
      </c>
      <c r="CI383" s="42">
        <f t="shared" si="447"/>
        <v>8.9179741960331462</v>
      </c>
      <c r="CJ383" s="46">
        <f t="shared" si="444"/>
        <v>1185.3941032711143</v>
      </c>
    </row>
    <row r="384" spans="1:88">
      <c r="A384" s="52">
        <v>15.969999999999999</v>
      </c>
      <c r="B384" s="39">
        <f t="shared" si="433"/>
        <v>2.89</v>
      </c>
      <c r="C384" s="39">
        <f t="shared" si="428"/>
        <v>2.89</v>
      </c>
      <c r="D384" s="39">
        <f t="shared" si="429"/>
        <v>133.383037</v>
      </c>
      <c r="E384" s="40">
        <f t="shared" si="430"/>
        <v>5.7262152889753145E+22</v>
      </c>
      <c r="F384" s="41">
        <f t="shared" si="434"/>
        <v>75.600000000000037</v>
      </c>
      <c r="G384" s="41">
        <v>378</v>
      </c>
      <c r="AH384" s="48"/>
      <c r="AK384" s="42"/>
      <c r="AO384" s="41">
        <v>284</v>
      </c>
      <c r="AP384" s="41">
        <v>1</v>
      </c>
      <c r="AR384" s="42">
        <f t="shared" si="455"/>
        <v>8945497207652.5527</v>
      </c>
      <c r="AS384" s="42">
        <f t="shared" si="453"/>
        <v>2540521206973325</v>
      </c>
      <c r="AT384" s="42">
        <f t="shared" si="451"/>
        <v>3.6257812307941053E+18</v>
      </c>
      <c r="AU384" s="42">
        <f t="shared" si="432"/>
        <v>10.69986184777196</v>
      </c>
      <c r="AV384" s="46">
        <f t="shared" si="454"/>
        <v>1427.1800687362556</v>
      </c>
      <c r="AW384" s="41">
        <v>237</v>
      </c>
      <c r="AX384" s="41">
        <v>1</v>
      </c>
      <c r="AZ384" s="42">
        <f t="shared" si="440"/>
        <v>3991940767.3303804</v>
      </c>
      <c r="BA384" s="42">
        <f t="shared" si="438"/>
        <v>946089961857.30017</v>
      </c>
      <c r="BB384" s="42">
        <f t="shared" si="435"/>
        <v>5366852224665106</v>
      </c>
      <c r="BC384" s="42">
        <f t="shared" si="452"/>
        <v>42.52914002407072</v>
      </c>
      <c r="BD384" s="46">
        <f t="shared" si="439"/>
        <v>5672.665857408806</v>
      </c>
      <c r="BE384" s="41">
        <v>192</v>
      </c>
      <c r="BF384" s="41">
        <v>1</v>
      </c>
      <c r="BH384" s="42">
        <f t="shared" si="427"/>
        <v>10953197.527934652</v>
      </c>
      <c r="BI384" s="42">
        <f t="shared" si="425"/>
        <v>2103013925.3634531</v>
      </c>
      <c r="BJ384" s="42">
        <f t="shared" si="423"/>
        <v>10482133251299.006</v>
      </c>
      <c r="BK384" s="42">
        <f t="shared" si="436"/>
        <v>37.368608491786084</v>
      </c>
      <c r="BL384" s="46">
        <f t="shared" si="426"/>
        <v>4984.3384890984171</v>
      </c>
      <c r="BM384" s="41">
        <v>147</v>
      </c>
      <c r="BN384" s="41">
        <v>1</v>
      </c>
      <c r="BP384" s="42">
        <f t="shared" si="461"/>
        <v>58051.695406452382</v>
      </c>
      <c r="BQ384" s="42">
        <f t="shared" si="459"/>
        <v>8533599.2247484997</v>
      </c>
      <c r="BR384" s="42">
        <f t="shared" si="457"/>
        <v>20472916506.44331</v>
      </c>
      <c r="BS384" s="42">
        <f t="shared" si="424"/>
        <v>17.98650865426529</v>
      </c>
      <c r="BT384" s="46">
        <f t="shared" si="460"/>
        <v>2399.0951493326875</v>
      </c>
      <c r="BU384" s="41">
        <v>96</v>
      </c>
      <c r="BV384" s="41">
        <v>1</v>
      </c>
      <c r="BX384" s="42">
        <f t="shared" si="450"/>
        <v>26.624710071057557</v>
      </c>
      <c r="BY384" s="42">
        <f t="shared" si="448"/>
        <v>2555.9721668215252</v>
      </c>
      <c r="BZ384" s="42">
        <f t="shared" si="446"/>
        <v>17404989.254881524</v>
      </c>
      <c r="CA384" s="42">
        <f t="shared" si="458"/>
        <v>51.052502772021981</v>
      </c>
      <c r="CB384" s="46">
        <f t="shared" si="449"/>
        <v>6809.5378661832101</v>
      </c>
      <c r="CC384" s="41">
        <v>41</v>
      </c>
      <c r="CD384" s="41">
        <v>1</v>
      </c>
      <c r="CF384" s="42">
        <f t="shared" si="445"/>
        <v>0.15576254301458345</v>
      </c>
      <c r="CG384" s="42">
        <f t="shared" si="443"/>
        <v>6.386264263597921</v>
      </c>
      <c r="CH384" s="42">
        <f t="shared" si="441"/>
        <v>8498.5299096100862</v>
      </c>
      <c r="CI384" s="42">
        <f t="shared" si="447"/>
        <v>9.976916095348324</v>
      </c>
      <c r="CJ384" s="46">
        <f t="shared" si="444"/>
        <v>1330.7513686917409</v>
      </c>
    </row>
    <row r="385" spans="1:88">
      <c r="A385" s="52">
        <v>15.969999999999999</v>
      </c>
      <c r="B385" s="39">
        <f t="shared" si="433"/>
        <v>2.895</v>
      </c>
      <c r="C385" s="39">
        <f t="shared" si="428"/>
        <v>2.895</v>
      </c>
      <c r="D385" s="39">
        <f t="shared" si="429"/>
        <v>133.84496924999999</v>
      </c>
      <c r="E385" s="40">
        <f t="shared" si="430"/>
        <v>6.5776940828048159E+22</v>
      </c>
      <c r="F385" s="41">
        <f t="shared" si="434"/>
        <v>75.80000000000004</v>
      </c>
      <c r="G385" s="41">
        <v>379</v>
      </c>
      <c r="AO385" s="41">
        <v>285</v>
      </c>
      <c r="AP385" s="41">
        <v>1</v>
      </c>
      <c r="AR385" s="42">
        <f t="shared" si="455"/>
        <v>8945497207652.5527</v>
      </c>
      <c r="AS385" s="42">
        <f t="shared" si="453"/>
        <v>2549466704180977.5</v>
      </c>
      <c r="AT385" s="42">
        <f t="shared" si="451"/>
        <v>4.1721346947961073E+18</v>
      </c>
      <c r="AU385" s="42">
        <f t="shared" si="432"/>
        <v>12.226634343622132</v>
      </c>
      <c r="AV385" s="46">
        <f t="shared" si="454"/>
        <v>1636.4734977530982</v>
      </c>
      <c r="AW385" s="41">
        <v>238</v>
      </c>
      <c r="AX385" s="41">
        <v>1</v>
      </c>
      <c r="AZ385" s="42">
        <f t="shared" si="440"/>
        <v>3991940767.3303804</v>
      </c>
      <c r="BA385" s="42">
        <f t="shared" si="438"/>
        <v>950081902624.63049</v>
      </c>
      <c r="BB385" s="42">
        <f t="shared" si="435"/>
        <v>6175560229116448</v>
      </c>
      <c r="BC385" s="42">
        <f t="shared" si="452"/>
        <v>48.563867303903777</v>
      </c>
      <c r="BD385" s="46">
        <f t="shared" si="439"/>
        <v>6500.0293259520813</v>
      </c>
      <c r="BE385" s="41">
        <v>193</v>
      </c>
      <c r="BF385" s="41">
        <v>1</v>
      </c>
      <c r="BH385" s="42">
        <f t="shared" si="427"/>
        <v>10953197.527934652</v>
      </c>
      <c r="BI385" s="42">
        <f t="shared" si="425"/>
        <v>2113967122.8913877</v>
      </c>
      <c r="BJ385" s="42">
        <f t="shared" ref="BJ385:BJ448" si="462">(10+$G385/20)*POWER($F$1,BE385)</f>
        <v>12061641072493.027</v>
      </c>
      <c r="BK385" s="42">
        <f t="shared" si="436"/>
        <v>42.629095673434549</v>
      </c>
      <c r="BL385" s="46">
        <f t="shared" si="426"/>
        <v>5705.6899995661552</v>
      </c>
      <c r="BM385" s="41">
        <v>148</v>
      </c>
      <c r="BN385" s="41">
        <v>1</v>
      </c>
      <c r="BP385" s="42">
        <f t="shared" si="461"/>
        <v>58051.695406452382</v>
      </c>
      <c r="BQ385" s="42">
        <f t="shared" si="459"/>
        <v>8591650.9201549534</v>
      </c>
      <c r="BR385" s="42">
        <f t="shared" si="457"/>
        <v>23557892719.712872</v>
      </c>
      <c r="BS385" s="42">
        <f t="shared" ref="BS385:BS448" si="463">BT385/$D385</f>
        <v>20.486028104155793</v>
      </c>
      <c r="BT385" s="46">
        <f t="shared" si="460"/>
        <v>2741.9518016553675</v>
      </c>
      <c r="BU385" s="41">
        <v>97</v>
      </c>
      <c r="BV385" s="41">
        <v>1</v>
      </c>
      <c r="BX385" s="42">
        <f t="shared" si="450"/>
        <v>26.624710071057557</v>
      </c>
      <c r="BY385" s="42">
        <f t="shared" si="448"/>
        <v>2582.5968768925832</v>
      </c>
      <c r="BZ385" s="42">
        <f t="shared" si="446"/>
        <v>20027672.633999646</v>
      </c>
      <c r="CA385" s="42">
        <f t="shared" si="458"/>
        <v>57.939108723956984</v>
      </c>
      <c r="CB385" s="46">
        <f t="shared" si="449"/>
        <v>7754.8582255304291</v>
      </c>
      <c r="CC385" s="41">
        <v>42</v>
      </c>
      <c r="CD385" s="41">
        <v>1</v>
      </c>
      <c r="CF385" s="42">
        <f t="shared" si="445"/>
        <v>0.15576254301458345</v>
      </c>
      <c r="CG385" s="42">
        <f t="shared" si="443"/>
        <v>6.5420268066125047</v>
      </c>
      <c r="CH385" s="42">
        <f t="shared" si="441"/>
        <v>9779.1370283201013</v>
      </c>
      <c r="CI385" s="42">
        <f t="shared" si="447"/>
        <v>11.168276564432402</v>
      </c>
      <c r="CJ385" s="46">
        <f t="shared" si="444"/>
        <v>1494.8176333419503</v>
      </c>
    </row>
    <row r="386" spans="1:88">
      <c r="A386" s="52">
        <v>15.969999999999999</v>
      </c>
      <c r="B386" s="39">
        <f t="shared" si="433"/>
        <v>2.9000000000000004</v>
      </c>
      <c r="C386" s="39">
        <f t="shared" si="428"/>
        <v>2.9000000000000004</v>
      </c>
      <c r="D386" s="39">
        <f t="shared" si="429"/>
        <v>134.30770000000001</v>
      </c>
      <c r="E386" s="40">
        <f t="shared" si="430"/>
        <v>7.5557863725916236E+22</v>
      </c>
      <c r="F386" s="41">
        <f t="shared" si="434"/>
        <v>76.000000000000043</v>
      </c>
      <c r="G386" s="41">
        <v>380</v>
      </c>
      <c r="AO386" s="41">
        <v>286</v>
      </c>
      <c r="AP386" s="41">
        <v>1</v>
      </c>
      <c r="AR386" s="42">
        <f t="shared" si="455"/>
        <v>8945497207652.5527</v>
      </c>
      <c r="AS386" s="42">
        <f t="shared" si="453"/>
        <v>2558412201388630</v>
      </c>
      <c r="AT386" s="42">
        <f t="shared" si="451"/>
        <v>4.8008015047119852E+18</v>
      </c>
      <c r="AU386" s="42">
        <f t="shared" si="432"/>
        <v>13.971477005888282</v>
      </c>
      <c r="AV386" s="46">
        <f t="shared" si="454"/>
        <v>1876.4769422637419</v>
      </c>
      <c r="AW386" s="41">
        <v>239</v>
      </c>
      <c r="AX386" s="41">
        <v>1</v>
      </c>
      <c r="AZ386" s="42">
        <f t="shared" si="440"/>
        <v>3991940767.3303804</v>
      </c>
      <c r="BA386" s="42">
        <f t="shared" si="438"/>
        <v>954073843391.96094</v>
      </c>
      <c r="BB386" s="42">
        <f t="shared" si="435"/>
        <v>7106107786347637</v>
      </c>
      <c r="BC386" s="42">
        <f t="shared" si="452"/>
        <v>55.456044455373906</v>
      </c>
      <c r="BD386" s="46">
        <f t="shared" si="439"/>
        <v>7448.1737818990223</v>
      </c>
      <c r="BE386" s="41">
        <v>194</v>
      </c>
      <c r="BF386" s="41">
        <v>1</v>
      </c>
      <c r="BH386" s="42">
        <f t="shared" si="427"/>
        <v>10953197.527934652</v>
      </c>
      <c r="BI386" s="42">
        <f t="shared" ref="BI386:BI449" si="464">BE386*BH386</f>
        <v>2124920320.4193225</v>
      </c>
      <c r="BJ386" s="42">
        <f t="shared" si="462"/>
        <v>13879116770210.191</v>
      </c>
      <c r="BK386" s="42">
        <f t="shared" si="436"/>
        <v>48.631567503328981</v>
      </c>
      <c r="BL386" s="46">
        <f t="shared" ref="BL386:BL449" si="465">BJ386/BI386</f>
        <v>6531.5939787668585</v>
      </c>
      <c r="BM386" s="41">
        <v>149</v>
      </c>
      <c r="BN386" s="41">
        <v>1</v>
      </c>
      <c r="BP386" s="42">
        <f t="shared" si="461"/>
        <v>58051.695406452382</v>
      </c>
      <c r="BQ386" s="42">
        <f t="shared" si="459"/>
        <v>8649702.6155614052</v>
      </c>
      <c r="BR386" s="42">
        <f t="shared" si="457"/>
        <v>27107649941.816692</v>
      </c>
      <c r="BS386" s="42">
        <f t="shared" si="463"/>
        <v>23.334031534667599</v>
      </c>
      <c r="BT386" s="46">
        <f t="shared" si="460"/>
        <v>3133.9401071486759</v>
      </c>
      <c r="BU386" s="41">
        <v>98</v>
      </c>
      <c r="BV386" s="41">
        <v>1</v>
      </c>
      <c r="BX386" s="42">
        <f t="shared" si="450"/>
        <v>26.624710071057557</v>
      </c>
      <c r="BY386" s="42">
        <f t="shared" si="448"/>
        <v>2609.2215869636407</v>
      </c>
      <c r="BZ386" s="42">
        <f t="shared" si="446"/>
        <v>23045488.209455654</v>
      </c>
      <c r="CA386" s="42">
        <f t="shared" si="458"/>
        <v>65.761852400510989</v>
      </c>
      <c r="CB386" s="46">
        <f t="shared" si="449"/>
        <v>8832.323143652111</v>
      </c>
      <c r="CC386" s="41">
        <v>43</v>
      </c>
      <c r="CD386" s="41">
        <v>1</v>
      </c>
      <c r="CF386" s="42">
        <f t="shared" si="445"/>
        <v>0.15576254301458345</v>
      </c>
      <c r="CG386" s="42">
        <f t="shared" si="443"/>
        <v>6.6977893496270884</v>
      </c>
      <c r="CH386" s="42">
        <f t="shared" si="441"/>
        <v>11252.679789773229</v>
      </c>
      <c r="CI386" s="42">
        <f t="shared" si="447"/>
        <v>12.509027985445227</v>
      </c>
      <c r="CJ386" s="46">
        <f t="shared" si="444"/>
        <v>1680.0587779607822</v>
      </c>
    </row>
    <row r="387" spans="1:88">
      <c r="A387" s="52">
        <v>15.969999999999999</v>
      </c>
      <c r="B387" s="39">
        <f t="shared" si="433"/>
        <v>2.9050000000000002</v>
      </c>
      <c r="C387" s="39">
        <f t="shared" si="428"/>
        <v>2.9050000000000002</v>
      </c>
      <c r="D387" s="39">
        <f t="shared" si="429"/>
        <v>134.77122925000003</v>
      </c>
      <c r="E387" s="40">
        <f t="shared" si="430"/>
        <v>8.679319376905013E+22</v>
      </c>
      <c r="F387" s="41">
        <f t="shared" si="434"/>
        <v>76.200000000000031</v>
      </c>
      <c r="G387" s="41">
        <v>381</v>
      </c>
      <c r="AO387" s="41">
        <v>287</v>
      </c>
      <c r="AP387" s="41">
        <v>1</v>
      </c>
      <c r="AR387" s="42">
        <f t="shared" si="455"/>
        <v>8945497207652.5527</v>
      </c>
      <c r="AS387" s="42">
        <f t="shared" si="453"/>
        <v>2567357698596282.5</v>
      </c>
      <c r="AT387" s="42">
        <f t="shared" si="451"/>
        <v>5.5241808476663808E+18</v>
      </c>
      <c r="AU387" s="42">
        <f t="shared" si="432"/>
        <v>15.965565911048927</v>
      </c>
      <c r="AV387" s="46">
        <f t="shared" si="454"/>
        <v>2151.6989435039604</v>
      </c>
      <c r="AW387" s="49">
        <v>240</v>
      </c>
      <c r="AX387" s="41">
        <v>16</v>
      </c>
      <c r="AZ387" s="42">
        <f t="shared" si="440"/>
        <v>63871052277.286087</v>
      </c>
      <c r="BA387" s="42">
        <f t="shared" si="438"/>
        <v>15329052546548.66</v>
      </c>
      <c r="BB387" s="42">
        <f t="shared" si="435"/>
        <v>8176848073444690</v>
      </c>
      <c r="BC387" s="42">
        <f t="shared" si="452"/>
        <v>3.9579784572030685</v>
      </c>
      <c r="BD387" s="46">
        <f t="shared" si="439"/>
        <v>533.42162202227621</v>
      </c>
      <c r="BE387" s="41">
        <v>195</v>
      </c>
      <c r="BF387" s="41">
        <v>1</v>
      </c>
      <c r="BH387" s="42">
        <f t="shared" ref="BH387:BH450" si="466">BH386*BF387</f>
        <v>10953197.527934652</v>
      </c>
      <c r="BI387" s="42">
        <f t="shared" si="464"/>
        <v>2135873517.947257</v>
      </c>
      <c r="BJ387" s="42">
        <f t="shared" si="462"/>
        <v>15970406393446.609</v>
      </c>
      <c r="BK387" s="42">
        <f t="shared" si="436"/>
        <v>55.480867991808843</v>
      </c>
      <c r="BL387" s="46">
        <f t="shared" si="465"/>
        <v>7477.2247791130585</v>
      </c>
      <c r="BM387" s="49">
        <v>150</v>
      </c>
      <c r="BN387" s="41">
        <v>1</v>
      </c>
      <c r="BP387" s="42">
        <f t="shared" si="461"/>
        <v>58051.695406452382</v>
      </c>
      <c r="BQ387" s="42">
        <f t="shared" si="459"/>
        <v>8707754.310967857</v>
      </c>
      <c r="BR387" s="42">
        <f t="shared" si="457"/>
        <v>31192199987.200314</v>
      </c>
      <c r="BS387" s="42">
        <f t="shared" si="463"/>
        <v>26.579245596215422</v>
      </c>
      <c r="BT387" s="46">
        <f t="shared" si="460"/>
        <v>3582.1176015396027</v>
      </c>
      <c r="BU387" s="41">
        <v>99</v>
      </c>
      <c r="BV387" s="41">
        <v>1</v>
      </c>
      <c r="BX387" s="42">
        <f t="shared" si="450"/>
        <v>26.624710071057557</v>
      </c>
      <c r="BY387" s="42">
        <f t="shared" si="448"/>
        <v>2635.8462970346982</v>
      </c>
      <c r="BZ387" s="42">
        <f t="shared" si="446"/>
        <v>26517956.317678224</v>
      </c>
      <c r="CA387" s="42">
        <f t="shared" si="458"/>
        <v>74.648791188156451</v>
      </c>
      <c r="CB387" s="46">
        <f t="shared" si="449"/>
        <v>10060.509350454415</v>
      </c>
      <c r="CC387" s="41">
        <v>44</v>
      </c>
      <c r="CD387" s="41">
        <v>1</v>
      </c>
      <c r="CF387" s="42">
        <f t="shared" si="445"/>
        <v>0.15576254301458345</v>
      </c>
      <c r="CG387" s="42">
        <f t="shared" si="443"/>
        <v>6.8535518926416721</v>
      </c>
      <c r="CH387" s="42">
        <f t="shared" si="441"/>
        <v>12948.22085824127</v>
      </c>
      <c r="CI387" s="42">
        <f t="shared" si="447"/>
        <v>14.018359831996188</v>
      </c>
      <c r="CJ387" s="46">
        <f t="shared" si="444"/>
        <v>1889.2715866269502</v>
      </c>
    </row>
    <row r="388" spans="1:88">
      <c r="A388" s="52">
        <v>15.969999999999999</v>
      </c>
      <c r="B388" s="39">
        <f t="shared" si="433"/>
        <v>2.91</v>
      </c>
      <c r="C388" s="39">
        <f t="shared" si="428"/>
        <v>2.91</v>
      </c>
      <c r="D388" s="39">
        <f t="shared" si="429"/>
        <v>135.235557</v>
      </c>
      <c r="E388" s="40">
        <f t="shared" si="430"/>
        <v>9.9699198907446806E+22</v>
      </c>
      <c r="F388" s="41">
        <f t="shared" si="434"/>
        <v>76.400000000000034</v>
      </c>
      <c r="G388" s="41">
        <v>382</v>
      </c>
      <c r="AO388" s="41">
        <v>288</v>
      </c>
      <c r="AP388" s="41">
        <v>1</v>
      </c>
      <c r="AR388" s="42">
        <f t="shared" si="455"/>
        <v>8945497207652.5527</v>
      </c>
      <c r="AS388" s="42">
        <f t="shared" si="453"/>
        <v>2576303195803935</v>
      </c>
      <c r="AT388" s="42">
        <f t="shared" si="451"/>
        <v>6.3565393413231155E+18</v>
      </c>
      <c r="AU388" s="42">
        <f t="shared" si="432"/>
        <v>18.244538106068418</v>
      </c>
      <c r="AV388" s="46">
        <f t="shared" si="454"/>
        <v>2467.3102729818875</v>
      </c>
      <c r="AW388" s="41">
        <v>241</v>
      </c>
      <c r="AX388" s="41">
        <v>1</v>
      </c>
      <c r="AZ388" s="42">
        <f t="shared" si="440"/>
        <v>63871052277.286087</v>
      </c>
      <c r="BA388" s="42">
        <f t="shared" si="438"/>
        <v>15392923598825.947</v>
      </c>
      <c r="BB388" s="42">
        <f t="shared" si="435"/>
        <v>9408898423162608</v>
      </c>
      <c r="BC388" s="42">
        <f t="shared" si="452"/>
        <v>4.5198786195432543</v>
      </c>
      <c r="BD388" s="46">
        <f t="shared" si="439"/>
        <v>611.24830268632309</v>
      </c>
      <c r="BE388" s="41">
        <v>196</v>
      </c>
      <c r="BF388" s="41">
        <v>1</v>
      </c>
      <c r="BH388" s="42">
        <f t="shared" si="466"/>
        <v>10953197.527934652</v>
      </c>
      <c r="BI388" s="42">
        <f t="shared" si="464"/>
        <v>2146826715.4751918</v>
      </c>
      <c r="BJ388" s="42">
        <f t="shared" si="462"/>
        <v>18376754732739.414</v>
      </c>
      <c r="BK388" s="42">
        <f t="shared" si="436"/>
        <v>63.29668037360306</v>
      </c>
      <c r="BL388" s="46">
        <f t="shared" si="465"/>
        <v>8559.9618265751778</v>
      </c>
      <c r="BM388" s="41">
        <v>151</v>
      </c>
      <c r="BN388" s="41">
        <v>1</v>
      </c>
      <c r="BP388" s="42">
        <f t="shared" si="461"/>
        <v>58051.695406452382</v>
      </c>
      <c r="BQ388" s="42">
        <f t="shared" si="459"/>
        <v>8765806.0063743088</v>
      </c>
      <c r="BR388" s="42">
        <f t="shared" si="457"/>
        <v>35892099087.381561</v>
      </c>
      <c r="BS388" s="42">
        <f t="shared" si="463"/>
        <v>30.27722782461537</v>
      </c>
      <c r="BT388" s="46">
        <f t="shared" si="460"/>
        <v>4094.5577692777579</v>
      </c>
      <c r="BU388" s="49">
        <v>100</v>
      </c>
      <c r="BV388" s="41">
        <f>POWER(($B388+0.1)/$B388,2)*POWER(1.1,2)</f>
        <v>1.2945904039867273</v>
      </c>
      <c r="BW388" s="41" t="s">
        <v>91</v>
      </c>
      <c r="BX388" s="42">
        <f t="shared" si="450"/>
        <v>34.46809416691989</v>
      </c>
      <c r="BY388" s="42">
        <f t="shared" si="448"/>
        <v>3446.8094166919891</v>
      </c>
      <c r="BZ388" s="42">
        <f t="shared" si="446"/>
        <v>30513561.600000206</v>
      </c>
      <c r="CA388" s="42">
        <f t="shared" si="458"/>
        <v>65.461316828713635</v>
      </c>
      <c r="CB388" s="46">
        <f t="shared" si="449"/>
        <v>8852.6976432845622</v>
      </c>
      <c r="CC388" s="41">
        <v>45</v>
      </c>
      <c r="CD388" s="41">
        <v>1</v>
      </c>
      <c r="CF388" s="42">
        <f t="shared" si="445"/>
        <v>0.15576254301458345</v>
      </c>
      <c r="CG388" s="42">
        <f t="shared" si="443"/>
        <v>7.0093144356562549</v>
      </c>
      <c r="CH388" s="42">
        <f t="shared" si="441"/>
        <v>14899.200000000044</v>
      </c>
      <c r="CI388" s="42">
        <f t="shared" si="447"/>
        <v>15.717972084340973</v>
      </c>
      <c r="CJ388" s="46">
        <f t="shared" si="444"/>
        <v>2125.6287097363024</v>
      </c>
    </row>
    <row r="389" spans="1:88">
      <c r="A389" s="52">
        <v>15.969999999999999</v>
      </c>
      <c r="B389" s="39">
        <f t="shared" si="433"/>
        <v>2.915</v>
      </c>
      <c r="C389" s="39">
        <f t="shared" si="428"/>
        <v>2.915</v>
      </c>
      <c r="D389" s="39">
        <f t="shared" si="429"/>
        <v>135.70068325</v>
      </c>
      <c r="E389" s="40">
        <f t="shared" si="430"/>
        <v>1.1452430577950634E+23</v>
      </c>
      <c r="F389" s="41">
        <f t="shared" si="434"/>
        <v>76.600000000000037</v>
      </c>
      <c r="G389" s="41">
        <v>383</v>
      </c>
      <c r="AO389" s="41">
        <v>289</v>
      </c>
      <c r="AP389" s="41">
        <v>1</v>
      </c>
      <c r="AR389" s="42">
        <f t="shared" si="455"/>
        <v>8945497207652.5527</v>
      </c>
      <c r="AS389" s="42">
        <f t="shared" si="453"/>
        <v>2585248693011587.5</v>
      </c>
      <c r="AT389" s="42">
        <f t="shared" si="451"/>
        <v>7.3142922406676961E+18</v>
      </c>
      <c r="AU389" s="42">
        <f t="shared" si="432"/>
        <v>20.849130461524791</v>
      </c>
      <c r="AV389" s="46">
        <f t="shared" si="454"/>
        <v>2829.241248797302</v>
      </c>
      <c r="AW389" s="41">
        <v>242</v>
      </c>
      <c r="AX389" s="41">
        <v>1</v>
      </c>
      <c r="AZ389" s="42">
        <f t="shared" si="440"/>
        <v>63871052277.286087</v>
      </c>
      <c r="BA389" s="42">
        <f t="shared" si="438"/>
        <v>15456794651103.232</v>
      </c>
      <c r="BB389" s="42">
        <f t="shared" si="435"/>
        <v>1.08265565639438E+16</v>
      </c>
      <c r="BC389" s="42">
        <f t="shared" si="452"/>
        <v>5.1616538630138304</v>
      </c>
      <c r="BD389" s="46">
        <f t="shared" si="439"/>
        <v>700.43995591097871</v>
      </c>
      <c r="BE389" s="41">
        <v>197</v>
      </c>
      <c r="BF389" s="41">
        <v>1</v>
      </c>
      <c r="BH389" s="42">
        <f t="shared" si="466"/>
        <v>10953197.527934652</v>
      </c>
      <c r="BI389" s="42">
        <f t="shared" si="464"/>
        <v>2157779913.0031266</v>
      </c>
      <c r="BJ389" s="42">
        <f t="shared" si="462"/>
        <v>21145618288952.668</v>
      </c>
      <c r="BK389" s="42">
        <f t="shared" si="436"/>
        <v>72.215630616789625</v>
      </c>
      <c r="BL389" s="46">
        <f t="shared" si="465"/>
        <v>9799.7104160279705</v>
      </c>
      <c r="BM389" s="41">
        <v>152</v>
      </c>
      <c r="BN389" s="41">
        <v>1</v>
      </c>
      <c r="BP389" s="42">
        <f t="shared" si="461"/>
        <v>58051.695406452382</v>
      </c>
      <c r="BQ389" s="42">
        <f t="shared" si="459"/>
        <v>8823857.7017807625</v>
      </c>
      <c r="BR389" s="42">
        <f t="shared" si="457"/>
        <v>41300035720.610558</v>
      </c>
      <c r="BS389" s="42">
        <f t="shared" si="463"/>
        <v>34.491326494499972</v>
      </c>
      <c r="BT389" s="46">
        <f t="shared" si="460"/>
        <v>4680.4965715024737</v>
      </c>
      <c r="BU389" s="41">
        <v>101</v>
      </c>
      <c r="BV389" s="41">
        <v>12</v>
      </c>
      <c r="BX389" s="42">
        <f t="shared" si="450"/>
        <v>413.61713000303871</v>
      </c>
      <c r="BY389" s="42">
        <f t="shared" si="448"/>
        <v>41775.330130306909</v>
      </c>
      <c r="BZ389" s="42">
        <f t="shared" si="446"/>
        <v>35111102.891335398</v>
      </c>
      <c r="CA389" s="42">
        <f t="shared" si="458"/>
        <v>6.1935913377690142</v>
      </c>
      <c r="CB389" s="46">
        <f t="shared" si="449"/>
        <v>840.47457630653673</v>
      </c>
      <c r="CC389" s="41">
        <v>46</v>
      </c>
      <c r="CD389" s="41">
        <v>1</v>
      </c>
      <c r="CF389" s="42">
        <f t="shared" si="445"/>
        <v>0.15576254301458345</v>
      </c>
      <c r="CG389" s="42">
        <f t="shared" si="443"/>
        <v>7.1650769786708386</v>
      </c>
      <c r="CH389" s="42">
        <f t="shared" si="441"/>
        <v>17144.093208659797</v>
      </c>
      <c r="CI389" s="42">
        <f t="shared" si="447"/>
        <v>17.632407907194018</v>
      </c>
      <c r="CJ389" s="46">
        <f t="shared" si="444"/>
        <v>2392.7298003489309</v>
      </c>
    </row>
    <row r="390" spans="1:88">
      <c r="A390" s="52">
        <v>15.969999999999999</v>
      </c>
      <c r="B390" s="39">
        <f t="shared" si="433"/>
        <v>2.92</v>
      </c>
      <c r="C390" s="39">
        <f t="shared" si="428"/>
        <v>2.92</v>
      </c>
      <c r="D390" s="39">
        <f t="shared" si="429"/>
        <v>136.166608</v>
      </c>
      <c r="E390" s="40">
        <f t="shared" si="430"/>
        <v>1.3155388165609637E+23</v>
      </c>
      <c r="F390" s="41">
        <f t="shared" si="434"/>
        <v>76.80000000000004</v>
      </c>
      <c r="G390" s="41">
        <v>384</v>
      </c>
      <c r="AO390" s="49">
        <v>290</v>
      </c>
      <c r="AP390" s="41">
        <v>1</v>
      </c>
      <c r="AR390" s="42">
        <f t="shared" si="455"/>
        <v>8945497207652.5527</v>
      </c>
      <c r="AS390" s="42">
        <f t="shared" si="453"/>
        <v>2594194190219240.5</v>
      </c>
      <c r="AT390" s="42">
        <f t="shared" si="451"/>
        <v>8.4163269836301455E+18</v>
      </c>
      <c r="AU390" s="42">
        <f t="shared" si="432"/>
        <v>23.825910087539047</v>
      </c>
      <c r="AV390" s="46">
        <f t="shared" si="454"/>
        <v>3244.2933591331748</v>
      </c>
      <c r="AW390" s="41">
        <v>243</v>
      </c>
      <c r="AX390" s="41">
        <v>1</v>
      </c>
      <c r="AZ390" s="42">
        <f t="shared" si="440"/>
        <v>63871052277.286087</v>
      </c>
      <c r="BA390" s="42">
        <f t="shared" si="438"/>
        <v>15520665703380.52</v>
      </c>
      <c r="BB390" s="42">
        <f t="shared" si="435"/>
        <v>1.245777952954752E+16</v>
      </c>
      <c r="BC390" s="42">
        <f t="shared" si="452"/>
        <v>5.8946724397976835</v>
      </c>
      <c r="BD390" s="46">
        <f t="shared" si="439"/>
        <v>802.6575513983347</v>
      </c>
      <c r="BE390" s="41">
        <v>198</v>
      </c>
      <c r="BF390" s="41">
        <v>1</v>
      </c>
      <c r="BH390" s="42">
        <f t="shared" si="466"/>
        <v>10953197.527934652</v>
      </c>
      <c r="BI390" s="42">
        <f t="shared" si="464"/>
        <v>2168733110.5310612</v>
      </c>
      <c r="BJ390" s="42">
        <f t="shared" si="462"/>
        <v>24331600643647.426</v>
      </c>
      <c r="BK390" s="42">
        <f t="shared" si="436"/>
        <v>82.393689536102315</v>
      </c>
      <c r="BL390" s="46">
        <f t="shared" si="465"/>
        <v>11219.269224736145</v>
      </c>
      <c r="BM390" s="41">
        <v>153</v>
      </c>
      <c r="BN390" s="41">
        <v>1</v>
      </c>
      <c r="BP390" s="42">
        <f t="shared" si="461"/>
        <v>58051.695406452382</v>
      </c>
      <c r="BQ390" s="42">
        <f t="shared" si="459"/>
        <v>8881909.3971872143</v>
      </c>
      <c r="BR390" s="42">
        <f t="shared" si="457"/>
        <v>47522657507.123741</v>
      </c>
      <c r="BS390" s="42">
        <f t="shared" si="463"/>
        <v>39.293775635717594</v>
      </c>
      <c r="BT390" s="46">
        <f t="shared" si="460"/>
        <v>5350.5001438287081</v>
      </c>
      <c r="BU390" s="41">
        <v>102</v>
      </c>
      <c r="BV390" s="41">
        <v>1</v>
      </c>
      <c r="BX390" s="42">
        <f t="shared" si="450"/>
        <v>413.61713000303871</v>
      </c>
      <c r="BY390" s="42">
        <f t="shared" si="448"/>
        <v>42188.947260309949</v>
      </c>
      <c r="BZ390" s="42">
        <f t="shared" si="446"/>
        <v>40401246.349760942</v>
      </c>
      <c r="CA390" s="42">
        <f t="shared" si="458"/>
        <v>7.0327544690895669</v>
      </c>
      <c r="CB390" s="46">
        <f t="shared" si="449"/>
        <v>957.62632095276717</v>
      </c>
      <c r="CC390" s="41">
        <v>47</v>
      </c>
      <c r="CD390" s="41">
        <v>1</v>
      </c>
      <c r="CF390" s="42">
        <f t="shared" si="445"/>
        <v>0.15576254301458345</v>
      </c>
      <c r="CG390" s="42">
        <f t="shared" si="443"/>
        <v>7.3208395216854223</v>
      </c>
      <c r="CH390" s="42">
        <f t="shared" si="441"/>
        <v>19727.171069219137</v>
      </c>
      <c r="CI390" s="42">
        <f t="shared" si="447"/>
        <v>19.789430887049487</v>
      </c>
      <c r="CJ390" s="46">
        <f t="shared" si="444"/>
        <v>2694.6596781399599</v>
      </c>
    </row>
    <row r="391" spans="1:88">
      <c r="A391" s="52">
        <v>15.969999999999999</v>
      </c>
      <c r="B391" s="39">
        <f t="shared" si="433"/>
        <v>2.9249999999999998</v>
      </c>
      <c r="C391" s="39">
        <f t="shared" ref="C391:C454" si="467">(100%+G391*0.5%)</f>
        <v>2.9249999999999998</v>
      </c>
      <c r="D391" s="39">
        <f t="shared" ref="D391:D454" si="468">A391*B391*C391*1</f>
        <v>136.63333125</v>
      </c>
      <c r="E391" s="40">
        <f t="shared" ref="E391:E454" si="469">POWER($F$1,G391)</f>
        <v>1.5111572745183254E+23</v>
      </c>
      <c r="F391" s="41">
        <f t="shared" si="434"/>
        <v>77.000000000000028</v>
      </c>
      <c r="G391" s="41">
        <v>385</v>
      </c>
      <c r="AO391" s="41">
        <v>291</v>
      </c>
      <c r="AP391" s="41">
        <v>1</v>
      </c>
      <c r="AR391" s="42">
        <f t="shared" si="455"/>
        <v>8945497207652.5527</v>
      </c>
      <c r="AS391" s="42">
        <f t="shared" si="453"/>
        <v>2603139687426893</v>
      </c>
      <c r="AT391" s="42">
        <f t="shared" si="451"/>
        <v>9.6843754491603907E+18</v>
      </c>
      <c r="AU391" s="42">
        <f t="shared" ref="AU391:AU400" si="470">AV391/$D391</f>
        <v>27.228109445610482</v>
      </c>
      <c r="AV391" s="46">
        <f t="shared" si="454"/>
        <v>3720.2672971933507</v>
      </c>
      <c r="AW391" s="41">
        <v>244</v>
      </c>
      <c r="AX391" s="41">
        <v>1</v>
      </c>
      <c r="AZ391" s="42">
        <f t="shared" si="440"/>
        <v>63871052277.286087</v>
      </c>
      <c r="BA391" s="42">
        <f t="shared" si="438"/>
        <v>15584536755657.805</v>
      </c>
      <c r="BB391" s="42">
        <f t="shared" si="435"/>
        <v>1.4334734672459898E+16</v>
      </c>
      <c r="BC391" s="42">
        <f t="shared" si="452"/>
        <v>6.7319224485112237</v>
      </c>
      <c r="BD391" s="46">
        <f t="shared" si="439"/>
        <v>919.80498985674512</v>
      </c>
      <c r="BE391" s="41">
        <v>199</v>
      </c>
      <c r="BF391" s="41">
        <v>1</v>
      </c>
      <c r="BH391" s="42">
        <f t="shared" si="466"/>
        <v>10953197.527934652</v>
      </c>
      <c r="BI391" s="42">
        <f t="shared" si="464"/>
        <v>2179686308.0589957</v>
      </c>
      <c r="BJ391" s="42">
        <f t="shared" si="462"/>
        <v>27997528657148.148</v>
      </c>
      <c r="BK391" s="42">
        <f t="shared" si="436"/>
        <v>94.00891595541087</v>
      </c>
      <c r="BL391" s="46">
        <f t="shared" si="465"/>
        <v>12844.751354189064</v>
      </c>
      <c r="BM391" s="41">
        <v>154</v>
      </c>
      <c r="BN391" s="41">
        <v>1</v>
      </c>
      <c r="BP391" s="42">
        <f t="shared" si="461"/>
        <v>58051.695406452382</v>
      </c>
      <c r="BQ391" s="42">
        <f t="shared" si="459"/>
        <v>8939961.0925936662</v>
      </c>
      <c r="BR391" s="42">
        <f t="shared" si="457"/>
        <v>54682673158.49231</v>
      </c>
      <c r="BS391" s="42">
        <f t="shared" si="463"/>
        <v>44.766944282960928</v>
      </c>
      <c r="BT391" s="46">
        <f t="shared" si="460"/>
        <v>6116.6567272640941</v>
      </c>
      <c r="BU391" s="41">
        <v>103</v>
      </c>
      <c r="BV391" s="41">
        <v>1</v>
      </c>
      <c r="BX391" s="42">
        <f t="shared" si="450"/>
        <v>413.61713000303871</v>
      </c>
      <c r="BY391" s="42">
        <f t="shared" si="448"/>
        <v>42602.564390312989</v>
      </c>
      <c r="BZ391" s="42">
        <f t="shared" si="446"/>
        <v>46488312.422522634</v>
      </c>
      <c r="CA391" s="42">
        <f t="shared" si="458"/>
        <v>7.9864059672542673</v>
      </c>
      <c r="CB391" s="46">
        <f t="shared" si="449"/>
        <v>1091.2092520208289</v>
      </c>
      <c r="CC391" s="41">
        <v>48</v>
      </c>
      <c r="CD391" s="41">
        <v>1</v>
      </c>
      <c r="CF391" s="42">
        <f t="shared" si="445"/>
        <v>0.15576254301458345</v>
      </c>
      <c r="CG391" s="42">
        <f t="shared" si="443"/>
        <v>7.4766020647000051</v>
      </c>
      <c r="CH391" s="42">
        <f t="shared" si="441"/>
        <v>22699.371300059793</v>
      </c>
      <c r="CI391" s="42">
        <f t="shared" si="447"/>
        <v>22.220452845940464</v>
      </c>
      <c r="CJ391" s="46">
        <f t="shared" si="444"/>
        <v>3036.0544942243887</v>
      </c>
    </row>
    <row r="392" spans="1:88">
      <c r="A392" s="52">
        <v>15.969999999999999</v>
      </c>
      <c r="B392" s="39">
        <f t="shared" ref="B392:B455" si="471">(100%+G392*0.5%)</f>
        <v>2.9299999999999997</v>
      </c>
      <c r="C392" s="39">
        <f t="shared" si="467"/>
        <v>2.9299999999999997</v>
      </c>
      <c r="D392" s="39">
        <f t="shared" si="468"/>
        <v>137.10085299999997</v>
      </c>
      <c r="E392" s="40">
        <f t="shared" si="469"/>
        <v>1.7358638753810033E+23</v>
      </c>
      <c r="F392" s="41">
        <f t="shared" ref="F392:F455" si="472">LOG(E392,2)</f>
        <v>77.200000000000031</v>
      </c>
      <c r="G392" s="41">
        <v>386</v>
      </c>
      <c r="AO392" s="41">
        <v>292</v>
      </c>
      <c r="AP392" s="41">
        <v>1</v>
      </c>
      <c r="AR392" s="42">
        <f t="shared" si="455"/>
        <v>8945497207652.5527</v>
      </c>
      <c r="AS392" s="42">
        <f t="shared" si="453"/>
        <v>2612085184634545.5</v>
      </c>
      <c r="AT392" s="42">
        <f t="shared" si="451"/>
        <v>1.1143442260697074E+19</v>
      </c>
      <c r="AU392" s="42">
        <f t="shared" si="470"/>
        <v>31.116581174548568</v>
      </c>
      <c r="AV392" s="46">
        <f t="shared" si="454"/>
        <v>4266.1098214743497</v>
      </c>
      <c r="AW392" s="41">
        <v>245</v>
      </c>
      <c r="AX392" s="41">
        <v>1</v>
      </c>
      <c r="AZ392" s="42">
        <f t="shared" si="440"/>
        <v>63871052277.286087</v>
      </c>
      <c r="BA392" s="42">
        <f t="shared" si="438"/>
        <v>15648407807935.092</v>
      </c>
      <c r="BB392" s="42">
        <f t="shared" si="435"/>
        <v>1.649443363524471E+16</v>
      </c>
      <c r="BC392" s="42">
        <f t="shared" si="452"/>
        <v>7.6882428929775868</v>
      </c>
      <c r="BD392" s="46">
        <f t="shared" si="439"/>
        <v>1054.0646586984146</v>
      </c>
      <c r="BE392" s="49">
        <v>200</v>
      </c>
      <c r="BF392" s="41">
        <v>16</v>
      </c>
      <c r="BH392" s="42">
        <f t="shared" si="466"/>
        <v>175251160.44695443</v>
      </c>
      <c r="BI392" s="42">
        <f t="shared" si="464"/>
        <v>35050232089.390884</v>
      </c>
      <c r="BJ392" s="42">
        <f t="shared" si="462"/>
        <v>32215690693837.23</v>
      </c>
      <c r="BK392" s="42">
        <f t="shared" si="436"/>
        <v>6.7040368378114197</v>
      </c>
      <c r="BL392" s="46">
        <f t="shared" si="465"/>
        <v>919.12916900736809</v>
      </c>
      <c r="BM392" s="41">
        <v>155</v>
      </c>
      <c r="BN392" s="41">
        <v>1</v>
      </c>
      <c r="BP392" s="42">
        <f t="shared" si="461"/>
        <v>58051.695406452382</v>
      </c>
      <c r="BQ392" s="42">
        <f t="shared" si="459"/>
        <v>8998012.7880001199</v>
      </c>
      <c r="BR392" s="42">
        <f t="shared" si="457"/>
        <v>62921270886.400642</v>
      </c>
      <c r="BS392" s="42">
        <f t="shared" si="463"/>
        <v>51.00476172432402</v>
      </c>
      <c r="BT392" s="46">
        <f t="shared" si="460"/>
        <v>6992.7963394665721</v>
      </c>
      <c r="BU392" s="41">
        <v>104</v>
      </c>
      <c r="BV392" s="41">
        <v>1</v>
      </c>
      <c r="BX392" s="42">
        <f t="shared" si="450"/>
        <v>413.61713000303871</v>
      </c>
      <c r="BY392" s="42">
        <f t="shared" si="448"/>
        <v>43016.181520316022</v>
      </c>
      <c r="BZ392" s="42">
        <f t="shared" si="446"/>
        <v>53492331.84908586</v>
      </c>
      <c r="CA392" s="42">
        <f t="shared" si="458"/>
        <v>9.070255423366115</v>
      </c>
      <c r="CB392" s="46">
        <f t="shared" si="449"/>
        <v>1243.5397554713702</v>
      </c>
      <c r="CC392" s="41">
        <v>49</v>
      </c>
      <c r="CD392" s="41">
        <v>1</v>
      </c>
      <c r="CF392" s="42">
        <f t="shared" si="445"/>
        <v>0.15576254301458345</v>
      </c>
      <c r="CG392" s="42">
        <f t="shared" si="443"/>
        <v>7.6323646077145888</v>
      </c>
      <c r="CH392" s="42">
        <f t="shared" si="441"/>
        <v>26119.302660686357</v>
      </c>
      <c r="CI392" s="42">
        <f t="shared" si="447"/>
        <v>24.961019067016149</v>
      </c>
      <c r="CJ392" s="46">
        <f t="shared" si="444"/>
        <v>3422.1770058371776</v>
      </c>
    </row>
    <row r="393" spans="1:88">
      <c r="A393" s="52">
        <v>15.969999999999999</v>
      </c>
      <c r="B393" s="39">
        <f t="shared" si="471"/>
        <v>2.9350000000000001</v>
      </c>
      <c r="C393" s="39">
        <f t="shared" si="467"/>
        <v>2.9350000000000001</v>
      </c>
      <c r="D393" s="39">
        <f t="shared" si="468"/>
        <v>137.56917325000001</v>
      </c>
      <c r="E393" s="40">
        <f t="shared" si="469"/>
        <v>1.9939839781489368E+23</v>
      </c>
      <c r="F393" s="41">
        <f t="shared" si="472"/>
        <v>77.400000000000034</v>
      </c>
      <c r="G393" s="41">
        <v>387</v>
      </c>
      <c r="AO393" s="41">
        <v>293</v>
      </c>
      <c r="AP393" s="41">
        <v>1</v>
      </c>
      <c r="AR393" s="42">
        <f t="shared" si="455"/>
        <v>8945497207652.5527</v>
      </c>
      <c r="AS393" s="42">
        <f t="shared" si="453"/>
        <v>2621030681842198</v>
      </c>
      <c r="AT393" s="42">
        <f t="shared" si="451"/>
        <v>1.2822297571672404E+19</v>
      </c>
      <c r="AU393" s="42">
        <f t="shared" si="470"/>
        <v>35.56088980454517</v>
      </c>
      <c r="AV393" s="46">
        <f t="shared" si="454"/>
        <v>4892.0822104456329</v>
      </c>
      <c r="AW393" s="41">
        <v>246</v>
      </c>
      <c r="AX393" s="41">
        <v>1</v>
      </c>
      <c r="AZ393" s="42">
        <f t="shared" si="440"/>
        <v>63871052277.286087</v>
      </c>
      <c r="BA393" s="42">
        <f t="shared" si="438"/>
        <v>15712278860212.377</v>
      </c>
      <c r="BB393" s="42">
        <f t="shared" si="435"/>
        <v>1.89794617676854E+16</v>
      </c>
      <c r="BC393" s="42">
        <f t="shared" si="452"/>
        <v>8.7805877333330002</v>
      </c>
      <c r="BD393" s="46">
        <f t="shared" si="439"/>
        <v>1207.9381951237124</v>
      </c>
      <c r="BE393" s="41">
        <v>201</v>
      </c>
      <c r="BF393" s="41">
        <v>1</v>
      </c>
      <c r="BH393" s="42">
        <f t="shared" si="466"/>
        <v>175251160.44695443</v>
      </c>
      <c r="BI393" s="42">
        <f t="shared" si="464"/>
        <v>35225483249.837837</v>
      </c>
      <c r="BJ393" s="42">
        <f t="shared" si="462"/>
        <v>37069261265010.437</v>
      </c>
      <c r="BK393" s="42">
        <f t="shared" si="436"/>
        <v>7.6495492337902169</v>
      </c>
      <c r="BL393" s="46">
        <f t="shared" si="465"/>
        <v>1052.3421638276911</v>
      </c>
      <c r="BM393" s="41">
        <v>156</v>
      </c>
      <c r="BN393" s="41">
        <v>1</v>
      </c>
      <c r="BP393" s="42">
        <f t="shared" si="461"/>
        <v>58051.695406452382</v>
      </c>
      <c r="BQ393" s="42">
        <f t="shared" si="459"/>
        <v>9056064.4834065717</v>
      </c>
      <c r="BR393" s="42">
        <f t="shared" si="457"/>
        <v>72400900908.223312</v>
      </c>
      <c r="BS393" s="42">
        <f t="shared" si="463"/>
        <v>58.114343591553066</v>
      </c>
      <c r="BT393" s="46">
        <f t="shared" si="460"/>
        <v>7994.7422018563911</v>
      </c>
      <c r="BU393" s="41">
        <v>105</v>
      </c>
      <c r="BV393" s="41">
        <v>1</v>
      </c>
      <c r="BX393" s="42">
        <f t="shared" si="450"/>
        <v>413.61713000303871</v>
      </c>
      <c r="BY393" s="42">
        <f t="shared" si="448"/>
        <v>43429.798650319062</v>
      </c>
      <c r="BZ393" s="42">
        <f t="shared" si="446"/>
        <v>61551411.200000443</v>
      </c>
      <c r="CA393" s="42">
        <f t="shared" si="458"/>
        <v>10.302178522568711</v>
      </c>
      <c r="CB393" s="46">
        <f t="shared" si="449"/>
        <v>1417.2621820236841</v>
      </c>
      <c r="CC393" s="49">
        <v>50</v>
      </c>
      <c r="CD393" s="41">
        <f>POWER(($B393+0.05)/$B393,2)*POWER(1.05,2)</f>
        <v>1.140383849098439</v>
      </c>
      <c r="CE393" s="41" t="s">
        <v>87</v>
      </c>
      <c r="CF393" s="42">
        <f t="shared" si="445"/>
        <v>0.17762908834833185</v>
      </c>
      <c r="CG393" s="42">
        <f t="shared" si="443"/>
        <v>8.8814544174165935</v>
      </c>
      <c r="CH393" s="42">
        <f t="shared" si="441"/>
        <v>30054.400000000103</v>
      </c>
      <c r="CI393" s="42">
        <f t="shared" si="447"/>
        <v>24.598172553817275</v>
      </c>
      <c r="CJ393" s="46">
        <f t="shared" si="444"/>
        <v>3383.9502616894838</v>
      </c>
    </row>
    <row r="394" spans="1:88">
      <c r="A394" s="52">
        <v>15.969999999999999</v>
      </c>
      <c r="B394" s="39">
        <f t="shared" si="471"/>
        <v>2.94</v>
      </c>
      <c r="C394" s="39">
        <f t="shared" si="467"/>
        <v>2.94</v>
      </c>
      <c r="D394" s="39">
        <f t="shared" si="468"/>
        <v>138.03829199999998</v>
      </c>
      <c r="E394" s="40">
        <f t="shared" si="469"/>
        <v>2.2904861155901278E+23</v>
      </c>
      <c r="F394" s="41">
        <f t="shared" si="472"/>
        <v>77.600000000000037</v>
      </c>
      <c r="G394" s="41">
        <v>388</v>
      </c>
      <c r="AO394" s="41">
        <v>294</v>
      </c>
      <c r="AP394" s="41">
        <v>1</v>
      </c>
      <c r="AR394" s="42">
        <f t="shared" si="455"/>
        <v>8945497207652.5527</v>
      </c>
      <c r="AS394" s="42">
        <f t="shared" si="453"/>
        <v>2629976179049850.5</v>
      </c>
      <c r="AT394" s="42">
        <f t="shared" si="451"/>
        <v>1.4754044039494359E+19</v>
      </c>
      <c r="AU394" s="42">
        <f t="shared" si="470"/>
        <v>40.640559998969501</v>
      </c>
      <c r="AV394" s="46">
        <f t="shared" si="454"/>
        <v>5609.9534881812706</v>
      </c>
      <c r="AW394" s="41">
        <v>247</v>
      </c>
      <c r="AX394" s="41">
        <v>1</v>
      </c>
      <c r="AZ394" s="42">
        <f t="shared" si="440"/>
        <v>63871052277.286087</v>
      </c>
      <c r="BA394" s="42">
        <f t="shared" si="438"/>
        <v>15776149912489.664</v>
      </c>
      <c r="BB394" s="42">
        <f t="shared" si="435"/>
        <v>2.183881735711478E+16</v>
      </c>
      <c r="BC394" s="42">
        <f t="shared" si="452"/>
        <v>10.028327644897542</v>
      </c>
      <c r="BD394" s="46">
        <f t="shared" si="439"/>
        <v>1384.2932197180392</v>
      </c>
      <c r="BE394" s="41">
        <v>202</v>
      </c>
      <c r="BF394" s="41">
        <v>1</v>
      </c>
      <c r="BH394" s="42">
        <f t="shared" si="466"/>
        <v>175251160.44695443</v>
      </c>
      <c r="BI394" s="42">
        <f t="shared" si="464"/>
        <v>35400734410.284798</v>
      </c>
      <c r="BJ394" s="42">
        <f t="shared" si="462"/>
        <v>42653940150614.664</v>
      </c>
      <c r="BK394" s="42">
        <f t="shared" si="436"/>
        <v>8.7286545598110195</v>
      </c>
      <c r="BL394" s="46">
        <f t="shared" si="465"/>
        <v>1204.8885668943249</v>
      </c>
      <c r="BM394" s="41">
        <v>157</v>
      </c>
      <c r="BN394" s="41">
        <v>1</v>
      </c>
      <c r="BP394" s="42">
        <f t="shared" si="461"/>
        <v>58051.695406452382</v>
      </c>
      <c r="BQ394" s="42">
        <f t="shared" si="459"/>
        <v>9114116.1788130235</v>
      </c>
      <c r="BR394" s="42">
        <f t="shared" si="457"/>
        <v>83308476856.669022</v>
      </c>
      <c r="BS394" s="42">
        <f t="shared" si="463"/>
        <v>66.217847147549975</v>
      </c>
      <c r="BT394" s="46">
        <f t="shared" si="460"/>
        <v>9140.5985201648691</v>
      </c>
      <c r="BU394" s="41">
        <v>106</v>
      </c>
      <c r="BV394" s="41">
        <v>1</v>
      </c>
      <c r="BX394" s="42">
        <f t="shared" si="450"/>
        <v>413.61713000303871</v>
      </c>
      <c r="BY394" s="42">
        <f t="shared" si="448"/>
        <v>43843.415780322102</v>
      </c>
      <c r="BZ394" s="42">
        <f t="shared" si="446"/>
        <v>70824454.545815513</v>
      </c>
      <c r="CA394" s="42">
        <f t="shared" si="458"/>
        <v>11.702516966430915</v>
      </c>
      <c r="CB394" s="46">
        <f t="shared" si="449"/>
        <v>1615.3954541471446</v>
      </c>
      <c r="CC394" s="41">
        <v>51</v>
      </c>
      <c r="CD394" s="41">
        <v>1</v>
      </c>
      <c r="CF394" s="42">
        <f t="shared" si="445"/>
        <v>0.17762908834833185</v>
      </c>
      <c r="CG394" s="42">
        <f t="shared" si="443"/>
        <v>9.0590835057649244</v>
      </c>
      <c r="CH394" s="42">
        <f t="shared" si="441"/>
        <v>34582.25319619885</v>
      </c>
      <c r="CI394" s="42">
        <f t="shared" si="447"/>
        <v>27.654731500218976</v>
      </c>
      <c r="CJ394" s="46">
        <f t="shared" si="444"/>
        <v>3817.4119020088247</v>
      </c>
    </row>
    <row r="395" spans="1:88">
      <c r="A395" s="52">
        <v>15.969999999999999</v>
      </c>
      <c r="B395" s="39">
        <f t="shared" si="471"/>
        <v>2.9450000000000003</v>
      </c>
      <c r="C395" s="39">
        <f t="shared" si="467"/>
        <v>2.9450000000000003</v>
      </c>
      <c r="D395" s="39">
        <f t="shared" si="468"/>
        <v>138.50820925000002</v>
      </c>
      <c r="E395" s="40">
        <f t="shared" si="469"/>
        <v>2.6310776331219284E+23</v>
      </c>
      <c r="F395" s="41">
        <f t="shared" si="472"/>
        <v>77.80000000000004</v>
      </c>
      <c r="G395" s="41">
        <v>389</v>
      </c>
      <c r="AO395" s="41">
        <v>295</v>
      </c>
      <c r="AP395" s="41">
        <v>1</v>
      </c>
      <c r="AR395" s="42">
        <f t="shared" si="455"/>
        <v>8945497207652.5527</v>
      </c>
      <c r="AS395" s="42">
        <f t="shared" si="453"/>
        <v>2638921676257503</v>
      </c>
      <c r="AT395" s="42">
        <f t="shared" si="451"/>
        <v>1.6976769155336157E+19</v>
      </c>
      <c r="AU395" s="42">
        <f t="shared" si="470"/>
        <v>46.446503783207554</v>
      </c>
      <c r="AV395" s="46">
        <f t="shared" si="454"/>
        <v>6433.2220649354294</v>
      </c>
      <c r="AW395" s="41">
        <v>248</v>
      </c>
      <c r="AX395" s="41">
        <v>1</v>
      </c>
      <c r="AZ395" s="42">
        <f t="shared" si="440"/>
        <v>63871052277.286087</v>
      </c>
      <c r="BA395" s="42">
        <f t="shared" si="438"/>
        <v>15840020964766.949</v>
      </c>
      <c r="BB395" s="42">
        <f t="shared" si="435"/>
        <v>2.5128877201724288E+16</v>
      </c>
      <c r="BC395" s="42">
        <f t="shared" si="452"/>
        <v>11.453594874809259</v>
      </c>
      <c r="BD395" s="46">
        <f t="shared" si="439"/>
        <v>1586.4169155848085</v>
      </c>
      <c r="BE395" s="41">
        <v>203</v>
      </c>
      <c r="BF395" s="41">
        <v>1</v>
      </c>
      <c r="BH395" s="42">
        <f t="shared" si="466"/>
        <v>175251160.44695443</v>
      </c>
      <c r="BI395" s="42">
        <f t="shared" si="464"/>
        <v>35575985570.73175</v>
      </c>
      <c r="BJ395" s="42">
        <f t="shared" si="462"/>
        <v>49079838284617.594</v>
      </c>
      <c r="BK395" s="42">
        <f t="shared" si="436"/>
        <v>9.9602598422208715</v>
      </c>
      <c r="BL395" s="46">
        <f t="shared" si="465"/>
        <v>1379.5777544107007</v>
      </c>
      <c r="BM395" s="41">
        <v>158</v>
      </c>
      <c r="BN395" s="41">
        <v>1</v>
      </c>
      <c r="BP395" s="42">
        <f t="shared" si="461"/>
        <v>58051.695406452382</v>
      </c>
      <c r="BQ395" s="42">
        <f t="shared" si="459"/>
        <v>9172167.8742194772</v>
      </c>
      <c r="BR395" s="42">
        <f t="shared" si="457"/>
        <v>95859059149.643433</v>
      </c>
      <c r="BS395" s="42">
        <f t="shared" si="463"/>
        <v>75.454588136997629</v>
      </c>
      <c r="BT395" s="46">
        <f t="shared" si="460"/>
        <v>10451.079882551838</v>
      </c>
      <c r="BU395" s="41">
        <v>107</v>
      </c>
      <c r="BV395" s="41">
        <v>1</v>
      </c>
      <c r="BX395" s="42">
        <f t="shared" si="450"/>
        <v>413.61713000303871</v>
      </c>
      <c r="BY395" s="42">
        <f t="shared" si="448"/>
        <v>44257.032910325142</v>
      </c>
      <c r="BZ395" s="42">
        <f t="shared" si="446"/>
        <v>81494294.863045231</v>
      </c>
      <c r="CA395" s="42">
        <f t="shared" si="458"/>
        <v>13.294420075678005</v>
      </c>
      <c r="CB395" s="46">
        <f t="shared" si="449"/>
        <v>1841.3863176994103</v>
      </c>
      <c r="CC395" s="41">
        <v>52</v>
      </c>
      <c r="CD395" s="41">
        <v>1</v>
      </c>
      <c r="CF395" s="42">
        <f t="shared" si="445"/>
        <v>0.17762908834833185</v>
      </c>
      <c r="CG395" s="42">
        <f t="shared" si="443"/>
        <v>9.2367125941132571</v>
      </c>
      <c r="CH395" s="42">
        <f t="shared" si="441"/>
        <v>39792.136163596158</v>
      </c>
      <c r="CI395" s="42">
        <f t="shared" si="447"/>
        <v>31.103145296153855</v>
      </c>
      <c r="CJ395" s="46">
        <f t="shared" si="444"/>
        <v>4308.0409570128322</v>
      </c>
    </row>
    <row r="396" spans="1:88">
      <c r="A396" s="52">
        <v>15.969999999999999</v>
      </c>
      <c r="B396" s="39">
        <f t="shared" si="471"/>
        <v>2.95</v>
      </c>
      <c r="C396" s="39">
        <f t="shared" si="467"/>
        <v>2.95</v>
      </c>
      <c r="D396" s="39">
        <f t="shared" si="468"/>
        <v>138.978925</v>
      </c>
      <c r="E396" s="40">
        <f t="shared" si="469"/>
        <v>3.0223145490366515E+23</v>
      </c>
      <c r="F396" s="41">
        <f t="shared" si="472"/>
        <v>78.000000000000043</v>
      </c>
      <c r="G396" s="41">
        <v>390</v>
      </c>
      <c r="AO396" s="41">
        <v>296</v>
      </c>
      <c r="AP396" s="41">
        <v>1</v>
      </c>
      <c r="AR396" s="42">
        <f t="shared" si="455"/>
        <v>8945497207652.5527</v>
      </c>
      <c r="AS396" s="42">
        <f t="shared" si="453"/>
        <v>2647867173465155.5</v>
      </c>
      <c r="AT396" s="42">
        <f t="shared" si="451"/>
        <v>1.9534295777793614E+19</v>
      </c>
      <c r="AU396" s="42">
        <f t="shared" si="470"/>
        <v>53.082652444726307</v>
      </c>
      <c r="AV396" s="46">
        <f t="shared" si="454"/>
        <v>7377.3699729166847</v>
      </c>
      <c r="AW396" s="41">
        <v>249</v>
      </c>
      <c r="AX396" s="41">
        <v>1</v>
      </c>
      <c r="AZ396" s="42">
        <f t="shared" si="440"/>
        <v>63871052277.286087</v>
      </c>
      <c r="BA396" s="42">
        <f t="shared" si="438"/>
        <v>15903892017044.236</v>
      </c>
      <c r="BB396" s="42">
        <f t="shared" si="435"/>
        <v>2.891450754444904E+16</v>
      </c>
      <c r="BC396" s="42">
        <f t="shared" si="452"/>
        <v>13.081677357572561</v>
      </c>
      <c r="BD396" s="46">
        <f t="shared" si="439"/>
        <v>1818.0774563522752</v>
      </c>
      <c r="BE396" s="41">
        <v>204</v>
      </c>
      <c r="BF396" s="41">
        <v>1</v>
      </c>
      <c r="BH396" s="42">
        <f t="shared" si="466"/>
        <v>175251160.44695443</v>
      </c>
      <c r="BI396" s="42">
        <f t="shared" si="464"/>
        <v>35751236731.178703</v>
      </c>
      <c r="BJ396" s="42">
        <f t="shared" si="462"/>
        <v>56473647547751.844</v>
      </c>
      <c r="BK396" s="42">
        <f t="shared" si="436"/>
        <v>11.365952092627493</v>
      </c>
      <c r="BL396" s="46">
        <f t="shared" si="465"/>
        <v>1579.6278034348695</v>
      </c>
      <c r="BM396" s="41">
        <v>159</v>
      </c>
      <c r="BN396" s="41">
        <v>1</v>
      </c>
      <c r="BP396" s="42">
        <f t="shared" si="461"/>
        <v>58051.695406452382</v>
      </c>
      <c r="BQ396" s="42">
        <f t="shared" si="459"/>
        <v>9230219.569625929</v>
      </c>
      <c r="BR396" s="42">
        <f t="shared" si="457"/>
        <v>110300092866.70248</v>
      </c>
      <c r="BS396" s="42">
        <f t="shared" si="463"/>
        <v>85.983456144375893</v>
      </c>
      <c r="BT396" s="46">
        <f t="shared" si="460"/>
        <v>11949.888302730007</v>
      </c>
      <c r="BU396" s="41">
        <v>108</v>
      </c>
      <c r="BV396" s="41">
        <v>1</v>
      </c>
      <c r="BX396" s="42">
        <f t="shared" si="450"/>
        <v>413.61713000303871</v>
      </c>
      <c r="BY396" s="42">
        <f t="shared" si="448"/>
        <v>44670.650040328183</v>
      </c>
      <c r="BZ396" s="42">
        <f t="shared" si="446"/>
        <v>93771296.852267906</v>
      </c>
      <c r="CA396" s="42">
        <f t="shared" si="458"/>
        <v>15.10423388439755</v>
      </c>
      <c r="CB396" s="46">
        <f t="shared" si="449"/>
        <v>2099.1701882021457</v>
      </c>
      <c r="CC396" s="41">
        <v>53</v>
      </c>
      <c r="CD396" s="41">
        <v>1</v>
      </c>
      <c r="CF396" s="42">
        <f t="shared" si="445"/>
        <v>0.17762908834833185</v>
      </c>
      <c r="CG396" s="42">
        <f t="shared" si="443"/>
        <v>9.414341682461588</v>
      </c>
      <c r="CH396" s="42">
        <f t="shared" si="441"/>
        <v>45786.766041146264</v>
      </c>
      <c r="CI396" s="42">
        <f t="shared" si="447"/>
        <v>34.994602555208211</v>
      </c>
      <c r="CJ396" s="46">
        <f t="shared" si="444"/>
        <v>4863.5122439250899</v>
      </c>
    </row>
    <row r="397" spans="1:88">
      <c r="A397" s="52">
        <v>15.969999999999999</v>
      </c>
      <c r="B397" s="39">
        <f t="shared" si="471"/>
        <v>2.9550000000000001</v>
      </c>
      <c r="C397" s="39">
        <f t="shared" si="467"/>
        <v>2.9550000000000001</v>
      </c>
      <c r="D397" s="39">
        <f t="shared" si="468"/>
        <v>139.45043925000002</v>
      </c>
      <c r="E397" s="40">
        <f t="shared" si="469"/>
        <v>3.4717277507620079E+23</v>
      </c>
      <c r="F397" s="41">
        <f t="shared" si="472"/>
        <v>78.200000000000045</v>
      </c>
      <c r="G397" s="41">
        <v>391</v>
      </c>
      <c r="AO397" s="41">
        <v>297</v>
      </c>
      <c r="AP397" s="41">
        <v>1</v>
      </c>
      <c r="AR397" s="42">
        <f t="shared" si="455"/>
        <v>8945497207652.5527</v>
      </c>
      <c r="AS397" s="42">
        <f t="shared" si="453"/>
        <v>2656812670672808</v>
      </c>
      <c r="AT397" s="42">
        <f t="shared" si="451"/>
        <v>2.2477045652122776E+19</v>
      </c>
      <c r="AU397" s="42">
        <f t="shared" si="470"/>
        <v>60.667822476762602</v>
      </c>
      <c r="AV397" s="46">
        <f t="shared" si="454"/>
        <v>8460.1544927255691</v>
      </c>
      <c r="AW397" s="49">
        <v>250</v>
      </c>
      <c r="AX397" s="41">
        <v>1</v>
      </c>
      <c r="AZ397" s="42">
        <f t="shared" si="440"/>
        <v>63871052277.286087</v>
      </c>
      <c r="BA397" s="42">
        <f t="shared" si="438"/>
        <v>15967763069321.521</v>
      </c>
      <c r="BB397" s="42">
        <f t="shared" si="435"/>
        <v>3.3270342247200096E+16</v>
      </c>
      <c r="BC397" s="42">
        <f t="shared" si="452"/>
        <v>14.941469132247612</v>
      </c>
      <c r="BD397" s="46">
        <f t="shared" si="439"/>
        <v>2083.5944335322461</v>
      </c>
      <c r="BE397" s="41">
        <v>205</v>
      </c>
      <c r="BF397" s="41">
        <v>1</v>
      </c>
      <c r="BH397" s="42">
        <f t="shared" si="466"/>
        <v>175251160.44695443</v>
      </c>
      <c r="BI397" s="42">
        <f t="shared" si="464"/>
        <v>35926487891.625656</v>
      </c>
      <c r="BJ397" s="42">
        <f t="shared" si="462"/>
        <v>64981137201562.5</v>
      </c>
      <c r="BK397" s="42">
        <f t="shared" si="436"/>
        <v>12.970378727935264</v>
      </c>
      <c r="BL397" s="46">
        <f t="shared" si="465"/>
        <v>1808.7250108494291</v>
      </c>
      <c r="BM397" s="49">
        <v>160</v>
      </c>
      <c r="BN397" s="41">
        <v>12</v>
      </c>
      <c r="BP397" s="42">
        <f t="shared" si="461"/>
        <v>696620.34487742861</v>
      </c>
      <c r="BQ397" s="42">
        <f t="shared" si="459"/>
        <v>111459255.18038857</v>
      </c>
      <c r="BR397" s="42">
        <f t="shared" si="457"/>
        <v>126916283596.80136</v>
      </c>
      <c r="BS397" s="42">
        <f t="shared" si="463"/>
        <v>8.1654725525598408</v>
      </c>
      <c r="BT397" s="46">
        <f t="shared" si="460"/>
        <v>1138.6787341382887</v>
      </c>
      <c r="BU397" s="41">
        <v>109</v>
      </c>
      <c r="BV397" s="41">
        <v>1</v>
      </c>
      <c r="BX397" s="42">
        <f t="shared" si="450"/>
        <v>413.61713000303871</v>
      </c>
      <c r="BY397" s="42">
        <f t="shared" si="448"/>
        <v>45084.267170331223</v>
      </c>
      <c r="BZ397" s="42">
        <f t="shared" si="446"/>
        <v>107897502.12563056</v>
      </c>
      <c r="CA397" s="42">
        <f t="shared" si="458"/>
        <v>17.16194434938836</v>
      </c>
      <c r="CB397" s="46">
        <f t="shared" si="449"/>
        <v>2393.2406779062626</v>
      </c>
      <c r="CC397" s="41">
        <v>54</v>
      </c>
      <c r="CD397" s="41">
        <v>1</v>
      </c>
      <c r="CF397" s="42">
        <f t="shared" si="445"/>
        <v>0.17762908834833185</v>
      </c>
      <c r="CG397" s="42">
        <f t="shared" si="443"/>
        <v>9.5919707708099207</v>
      </c>
      <c r="CH397" s="42">
        <f t="shared" si="441"/>
        <v>52684.327209780342</v>
      </c>
      <c r="CI397" s="42">
        <f t="shared" si="447"/>
        <v>39.387072742440253</v>
      </c>
      <c r="CJ397" s="46">
        <f t="shared" si="444"/>
        <v>5492.5445947049957</v>
      </c>
    </row>
    <row r="398" spans="1:88">
      <c r="A398" s="52">
        <v>15.969999999999999</v>
      </c>
      <c r="B398" s="39">
        <f t="shared" si="471"/>
        <v>2.96</v>
      </c>
      <c r="C398" s="39">
        <f t="shared" si="467"/>
        <v>2.96</v>
      </c>
      <c r="D398" s="39">
        <f t="shared" si="468"/>
        <v>139.92275199999997</v>
      </c>
      <c r="E398" s="40">
        <f t="shared" si="469"/>
        <v>3.9879679562978749E+23</v>
      </c>
      <c r="F398" s="41">
        <f t="shared" si="472"/>
        <v>78.400000000000048</v>
      </c>
      <c r="G398" s="41">
        <v>392</v>
      </c>
      <c r="AO398" s="41">
        <v>298</v>
      </c>
      <c r="AP398" s="41">
        <v>1</v>
      </c>
      <c r="AR398" s="42">
        <f t="shared" si="455"/>
        <v>8945497207652.5527</v>
      </c>
      <c r="AS398" s="42">
        <f t="shared" si="453"/>
        <v>2665758167880460.5</v>
      </c>
      <c r="AT398" s="42">
        <f t="shared" si="451"/>
        <v>2.5863032921397158E+19</v>
      </c>
      <c r="AU398" s="42">
        <f t="shared" si="470"/>
        <v>69.337849156239017</v>
      </c>
      <c r="AV398" s="46">
        <f t="shared" si="454"/>
        <v>9701.9426717018396</v>
      </c>
      <c r="AW398" s="41">
        <v>251</v>
      </c>
      <c r="AX398" s="41">
        <v>1</v>
      </c>
      <c r="AZ398" s="42">
        <f t="shared" si="440"/>
        <v>63871052277.286087</v>
      </c>
      <c r="BA398" s="42">
        <f t="shared" si="438"/>
        <v>16031634121598.809</v>
      </c>
      <c r="BB398" s="42">
        <f t="shared" si="435"/>
        <v>3.8282253378091184E+16</v>
      </c>
      <c r="BC398" s="42">
        <f t="shared" si="452"/>
        <v>17.065985111833111</v>
      </c>
      <c r="BD398" s="46">
        <f t="shared" si="439"/>
        <v>2387.9196024387161</v>
      </c>
      <c r="BE398" s="41">
        <v>206</v>
      </c>
      <c r="BF398" s="41">
        <v>1</v>
      </c>
      <c r="BH398" s="42">
        <f t="shared" si="466"/>
        <v>175251160.44695443</v>
      </c>
      <c r="BI398" s="42">
        <f t="shared" si="464"/>
        <v>36101739052.072609</v>
      </c>
      <c r="BJ398" s="42">
        <f t="shared" si="462"/>
        <v>74770026129084.109</v>
      </c>
      <c r="BK398" s="42">
        <f t="shared" si="436"/>
        <v>14.80168206256899</v>
      </c>
      <c r="BL398" s="46">
        <f t="shared" si="465"/>
        <v>2071.0920884236889</v>
      </c>
      <c r="BM398" s="41">
        <v>161</v>
      </c>
      <c r="BN398" s="41">
        <v>1</v>
      </c>
      <c r="BP398" s="42">
        <f t="shared" si="461"/>
        <v>696620.34487742861</v>
      </c>
      <c r="BQ398" s="42">
        <f t="shared" si="459"/>
        <v>112155875.52526601</v>
      </c>
      <c r="BR398" s="42">
        <f t="shared" si="457"/>
        <v>146035207283.367</v>
      </c>
      <c r="BS398" s="42">
        <f t="shared" si="463"/>
        <v>9.3056604823556661</v>
      </c>
      <c r="BT398" s="46">
        <f t="shared" si="460"/>
        <v>1302.0736238688521</v>
      </c>
      <c r="BU398" s="49">
        <v>110</v>
      </c>
      <c r="BV398" s="41">
        <v>1</v>
      </c>
      <c r="BX398" s="42">
        <f t="shared" si="450"/>
        <v>413.61713000303871</v>
      </c>
      <c r="BY398" s="42">
        <f t="shared" si="448"/>
        <v>45497.884300334255</v>
      </c>
      <c r="BZ398" s="42">
        <f t="shared" si="446"/>
        <v>124151398.40000091</v>
      </c>
      <c r="CA398" s="42">
        <f t="shared" si="458"/>
        <v>19.501682224770356</v>
      </c>
      <c r="CB398" s="46">
        <f t="shared" si="449"/>
        <v>2728.7290455193502</v>
      </c>
      <c r="CC398" s="41">
        <v>55</v>
      </c>
      <c r="CD398" s="41">
        <v>1</v>
      </c>
      <c r="CF398" s="42">
        <f t="shared" si="445"/>
        <v>0.17762908834833185</v>
      </c>
      <c r="CG398" s="42">
        <f t="shared" si="443"/>
        <v>9.7695998591582516</v>
      </c>
      <c r="CH398" s="42">
        <f t="shared" si="441"/>
        <v>60620.800000000228</v>
      </c>
      <c r="CI398" s="42">
        <f t="shared" si="447"/>
        <v>44.346214032833998</v>
      </c>
      <c r="CJ398" s="46">
        <f t="shared" si="444"/>
        <v>6205.0443082551501</v>
      </c>
    </row>
    <row r="399" spans="1:88">
      <c r="A399" s="52">
        <v>15.969999999999999</v>
      </c>
      <c r="B399" s="39">
        <f t="shared" si="471"/>
        <v>2.9649999999999999</v>
      </c>
      <c r="C399" s="39">
        <f t="shared" si="467"/>
        <v>2.9649999999999999</v>
      </c>
      <c r="D399" s="39">
        <f t="shared" si="468"/>
        <v>140.39586324999996</v>
      </c>
      <c r="E399" s="40">
        <f t="shared" si="469"/>
        <v>4.580972231180257E+23</v>
      </c>
      <c r="F399" s="41">
        <f t="shared" si="472"/>
        <v>78.600000000000037</v>
      </c>
      <c r="G399" s="41">
        <v>393</v>
      </c>
      <c r="AO399" s="41">
        <v>299</v>
      </c>
      <c r="AP399" s="41">
        <v>1</v>
      </c>
      <c r="AR399" s="42">
        <f t="shared" si="455"/>
        <v>8945497207652.5527</v>
      </c>
      <c r="AS399" s="42">
        <f t="shared" si="453"/>
        <v>2674703665088113.5</v>
      </c>
      <c r="AT399" s="42">
        <f t="shared" si="451"/>
        <v>2.9759007195306664E+19</v>
      </c>
      <c r="AU399" s="42">
        <f t="shared" si="470"/>
        <v>79.24802617089972</v>
      </c>
      <c r="AV399" s="46">
        <f t="shared" si="454"/>
        <v>11126.095045122056</v>
      </c>
      <c r="AW399" s="41">
        <v>252</v>
      </c>
      <c r="AX399" s="41">
        <v>1</v>
      </c>
      <c r="AZ399" s="42">
        <f t="shared" si="440"/>
        <v>63871052277.286087</v>
      </c>
      <c r="BA399" s="42">
        <f t="shared" si="438"/>
        <v>16095505173876.094</v>
      </c>
      <c r="BB399" s="42">
        <f t="shared" si="435"/>
        <v>4.4049043172683888E+16</v>
      </c>
      <c r="BC399" s="42">
        <f t="shared" si="452"/>
        <v>19.492949407563636</v>
      </c>
      <c r="BD399" s="46">
        <f t="shared" si="439"/>
        <v>2736.729459363472</v>
      </c>
      <c r="BE399" s="41">
        <v>207</v>
      </c>
      <c r="BF399" s="41">
        <v>1</v>
      </c>
      <c r="BH399" s="42">
        <f t="shared" si="466"/>
        <v>175251160.44695443</v>
      </c>
      <c r="BI399" s="42">
        <f t="shared" si="464"/>
        <v>36276990212.519569</v>
      </c>
      <c r="BJ399" s="42">
        <f t="shared" si="462"/>
        <v>86033287446647.969</v>
      </c>
      <c r="BK399" s="42">
        <f t="shared" si="436"/>
        <v>16.891995568200898</v>
      </c>
      <c r="BL399" s="46">
        <f t="shared" si="465"/>
        <v>2371.5662998127386</v>
      </c>
      <c r="BM399" s="41">
        <v>162</v>
      </c>
      <c r="BN399" s="41">
        <v>1</v>
      </c>
      <c r="BP399" s="42">
        <f t="shared" si="461"/>
        <v>696620.34487742861</v>
      </c>
      <c r="BQ399" s="42">
        <f t="shared" si="459"/>
        <v>112852495.87014343</v>
      </c>
      <c r="BR399" s="42">
        <f t="shared" si="457"/>
        <v>168033764544.23383</v>
      </c>
      <c r="BS399" s="42">
        <f t="shared" si="463"/>
        <v>10.605498263820753</v>
      </c>
      <c r="BT399" s="46">
        <f t="shared" si="460"/>
        <v>1488.9680839454904</v>
      </c>
      <c r="BU399" s="41">
        <v>111</v>
      </c>
      <c r="BV399" s="41">
        <v>1</v>
      </c>
      <c r="BX399" s="42">
        <f t="shared" si="450"/>
        <v>413.61713000303871</v>
      </c>
      <c r="BY399" s="42">
        <f t="shared" si="448"/>
        <v>45911.501430337295</v>
      </c>
      <c r="BZ399" s="42">
        <f t="shared" si="446"/>
        <v>142853406.61792043</v>
      </c>
      <c r="CA399" s="42">
        <f t="shared" si="458"/>
        <v>22.162298208337702</v>
      </c>
      <c r="CB399" s="46">
        <f t="shared" si="449"/>
        <v>3111.4949885634992</v>
      </c>
      <c r="CC399" s="41">
        <v>56</v>
      </c>
      <c r="CD399" s="41">
        <v>1</v>
      </c>
      <c r="CF399" s="42">
        <f t="shared" si="445"/>
        <v>0.17762908834833185</v>
      </c>
      <c r="CG399" s="42">
        <f t="shared" si="443"/>
        <v>9.9472289475065843</v>
      </c>
      <c r="CH399" s="42">
        <f t="shared" si="441"/>
        <v>69752.639950156212</v>
      </c>
      <c r="CI399" s="42">
        <f t="shared" si="447"/>
        <v>49.946403771896357</v>
      </c>
      <c r="CJ399" s="46">
        <f t="shared" si="444"/>
        <v>7012.2684737884429</v>
      </c>
    </row>
    <row r="400" spans="1:88">
      <c r="A400" s="52">
        <v>15.969999999999999</v>
      </c>
      <c r="B400" s="39">
        <f t="shared" si="471"/>
        <v>2.9699999999999998</v>
      </c>
      <c r="C400" s="39">
        <f t="shared" si="467"/>
        <v>2.9699999999999998</v>
      </c>
      <c r="D400" s="39">
        <f t="shared" si="468"/>
        <v>140.86977299999998</v>
      </c>
      <c r="E400" s="40">
        <f t="shared" si="469"/>
        <v>5.2621552662438588E+23</v>
      </c>
      <c r="F400" s="41">
        <f t="shared" si="472"/>
        <v>78.80000000000004</v>
      </c>
      <c r="G400" s="41">
        <v>394</v>
      </c>
      <c r="AO400" s="49">
        <v>300</v>
      </c>
      <c r="AP400" s="41">
        <v>14</v>
      </c>
      <c r="AR400" s="42">
        <f t="shared" si="455"/>
        <v>125236960907135.73</v>
      </c>
      <c r="AS400" s="42">
        <f t="shared" si="453"/>
        <v>3.757108827214072E+16</v>
      </c>
      <c r="AT400" s="42">
        <f t="shared" si="451"/>
        <v>3.4241768686824038E+19</v>
      </c>
      <c r="AU400" s="42">
        <f t="shared" si="470"/>
        <v>6.4697068020292061</v>
      </c>
      <c r="AV400" s="46">
        <f t="shared" si="454"/>
        <v>911.38612857841008</v>
      </c>
      <c r="AW400" s="41">
        <v>253</v>
      </c>
      <c r="AX400" s="41">
        <v>1</v>
      </c>
      <c r="AZ400" s="42">
        <f t="shared" si="440"/>
        <v>63871052277.286087</v>
      </c>
      <c r="BA400" s="42">
        <f t="shared" si="438"/>
        <v>16159376226153.381</v>
      </c>
      <c r="BB400" s="42">
        <f t="shared" si="435"/>
        <v>5.0684390688707056E+16</v>
      </c>
      <c r="BC400" s="42">
        <f t="shared" si="452"/>
        <v>22.265467728046453</v>
      </c>
      <c r="BD400" s="46">
        <f t="shared" si="439"/>
        <v>3136.531384588729</v>
      </c>
      <c r="BE400" s="41">
        <v>208</v>
      </c>
      <c r="BF400" s="41">
        <v>1</v>
      </c>
      <c r="BH400" s="42">
        <f t="shared" si="466"/>
        <v>175251160.44695443</v>
      </c>
      <c r="BI400" s="42">
        <f t="shared" si="464"/>
        <v>36452241372.966522</v>
      </c>
      <c r="BJ400" s="42">
        <f t="shared" si="462"/>
        <v>98992950563880.687</v>
      </c>
      <c r="BK400" s="42">
        <f t="shared" si="436"/>
        <v>19.278010692741901</v>
      </c>
      <c r="BL400" s="46">
        <f t="shared" si="465"/>
        <v>2715.6889901781242</v>
      </c>
      <c r="BM400" s="41">
        <v>163</v>
      </c>
      <c r="BN400" s="41">
        <v>1</v>
      </c>
      <c r="BP400" s="42">
        <f t="shared" si="461"/>
        <v>696620.34487742861</v>
      </c>
      <c r="BQ400" s="42">
        <f t="shared" si="459"/>
        <v>113549116.21502087</v>
      </c>
      <c r="BR400" s="42">
        <f t="shared" si="457"/>
        <v>193345606570.07892</v>
      </c>
      <c r="BS400" s="42">
        <f t="shared" si="463"/>
        <v>12.087395566443718</v>
      </c>
      <c r="BT400" s="46">
        <f t="shared" si="460"/>
        <v>1702.7486696061326</v>
      </c>
      <c r="BU400" s="41">
        <v>112</v>
      </c>
      <c r="BV400" s="41">
        <v>1</v>
      </c>
      <c r="BX400" s="42">
        <f t="shared" si="450"/>
        <v>413.61713000303871</v>
      </c>
      <c r="BY400" s="42">
        <f t="shared" si="448"/>
        <v>46325.118560340336</v>
      </c>
      <c r="BZ400" s="42">
        <f t="shared" si="446"/>
        <v>164372194.05313712</v>
      </c>
      <c r="CA400" s="42">
        <f t="shared" si="458"/>
        <v>25.188018170678674</v>
      </c>
      <c r="CB400" s="46">
        <f t="shared" si="449"/>
        <v>3548.2304020233796</v>
      </c>
      <c r="CC400" s="41">
        <v>57</v>
      </c>
      <c r="CD400" s="41">
        <v>1</v>
      </c>
      <c r="CF400" s="42">
        <f t="shared" si="445"/>
        <v>0.17762908834833185</v>
      </c>
      <c r="CG400" s="42">
        <f t="shared" si="443"/>
        <v>10.124858035854915</v>
      </c>
      <c r="CH400" s="42">
        <f t="shared" si="441"/>
        <v>80259.86037750807</v>
      </c>
      <c r="CI400" s="42">
        <f t="shared" si="447"/>
        <v>56.27190821257021</v>
      </c>
      <c r="CJ400" s="46">
        <f t="shared" si="444"/>
        <v>7927.0109361816003</v>
      </c>
    </row>
    <row r="401" spans="1:88">
      <c r="A401" s="52">
        <v>15.969999999999999</v>
      </c>
      <c r="B401" s="39">
        <f t="shared" si="471"/>
        <v>2.9750000000000001</v>
      </c>
      <c r="C401" s="39">
        <f t="shared" si="467"/>
        <v>2.9750000000000001</v>
      </c>
      <c r="D401" s="39">
        <f t="shared" si="468"/>
        <v>141.34448125</v>
      </c>
      <c r="E401" s="40">
        <f t="shared" si="469"/>
        <v>6.0446290980733056E+23</v>
      </c>
      <c r="F401" s="41">
        <f t="shared" si="472"/>
        <v>79.000000000000043</v>
      </c>
      <c r="G401" s="41">
        <v>395</v>
      </c>
      <c r="AO401" s="41">
        <v>301</v>
      </c>
      <c r="AR401" s="42"/>
      <c r="AS401" s="42"/>
      <c r="AV401" s="46"/>
      <c r="AW401" s="41">
        <v>254</v>
      </c>
      <c r="AX401" s="41">
        <v>1</v>
      </c>
      <c r="AZ401" s="42">
        <f t="shared" si="440"/>
        <v>63871052277.286087</v>
      </c>
      <c r="BA401" s="42">
        <f t="shared" si="438"/>
        <v>16223247278430.666</v>
      </c>
      <c r="BB401" s="42">
        <f t="shared" si="435"/>
        <v>5.8319091487956536E+16</v>
      </c>
      <c r="BC401" s="42">
        <f t="shared" si="452"/>
        <v>25.432795879057565</v>
      </c>
      <c r="BD401" s="46">
        <f t="shared" si="439"/>
        <v>3594.7853402625292</v>
      </c>
      <c r="BE401" s="41">
        <v>209</v>
      </c>
      <c r="BF401" s="41">
        <v>1</v>
      </c>
      <c r="BH401" s="42">
        <f t="shared" si="466"/>
        <v>175251160.44695443</v>
      </c>
      <c r="BI401" s="42">
        <f t="shared" si="464"/>
        <v>36627492533.413475</v>
      </c>
      <c r="BJ401" s="42">
        <f t="shared" si="462"/>
        <v>113904475562414.78</v>
      </c>
      <c r="BK401" s="42">
        <f t="shared" si="436"/>
        <v>22.001624283199643</v>
      </c>
      <c r="BL401" s="46">
        <f t="shared" si="465"/>
        <v>3109.8081709662565</v>
      </c>
      <c r="BM401" s="41">
        <v>164</v>
      </c>
      <c r="BN401" s="41">
        <v>1</v>
      </c>
      <c r="BP401" s="42">
        <f t="shared" si="461"/>
        <v>696620.34487742861</v>
      </c>
      <c r="BQ401" s="42">
        <f t="shared" si="459"/>
        <v>114245736.55989829</v>
      </c>
      <c r="BR401" s="42">
        <f t="shared" si="457"/>
        <v>222469678832.8407</v>
      </c>
      <c r="BS401" s="42">
        <f t="shared" si="463"/>
        <v>13.776914704010224</v>
      </c>
      <c r="BT401" s="46">
        <f t="shared" si="460"/>
        <v>1947.2908620638225</v>
      </c>
      <c r="BU401" s="41">
        <v>113</v>
      </c>
      <c r="BV401" s="41">
        <v>1</v>
      </c>
      <c r="BX401" s="42">
        <f t="shared" si="450"/>
        <v>413.61713000303871</v>
      </c>
      <c r="BY401" s="42">
        <f t="shared" si="448"/>
        <v>46738.735690343376</v>
      </c>
      <c r="BZ401" s="42">
        <f t="shared" si="446"/>
        <v>189131937.71898109</v>
      </c>
      <c r="CA401" s="42">
        <f t="shared" si="458"/>
        <v>28.629189651634185</v>
      </c>
      <c r="CB401" s="46">
        <f t="shared" si="449"/>
        <v>4046.5779599181024</v>
      </c>
      <c r="CC401" s="41">
        <v>58</v>
      </c>
      <c r="CD401" s="41">
        <v>1</v>
      </c>
      <c r="CF401" s="42">
        <f t="shared" si="445"/>
        <v>0.17762908834833185</v>
      </c>
      <c r="CG401" s="42">
        <f t="shared" si="443"/>
        <v>10.302487124203248</v>
      </c>
      <c r="CH401" s="42">
        <f t="shared" si="441"/>
        <v>92349.578964345885</v>
      </c>
      <c r="CI401" s="42">
        <f t="shared" si="447"/>
        <v>63.418210483996575</v>
      </c>
      <c r="CJ401" s="46">
        <f t="shared" si="444"/>
        <v>8963.8140626638069</v>
      </c>
    </row>
    <row r="402" spans="1:88">
      <c r="A402" s="52">
        <v>15.969999999999999</v>
      </c>
      <c r="B402" s="39">
        <f t="shared" si="471"/>
        <v>2.98</v>
      </c>
      <c r="C402" s="39">
        <f t="shared" si="467"/>
        <v>2.98</v>
      </c>
      <c r="D402" s="39">
        <f t="shared" si="468"/>
        <v>141.819988</v>
      </c>
      <c r="E402" s="40">
        <f t="shared" si="469"/>
        <v>6.9434555015240171E+23</v>
      </c>
      <c r="F402" s="41">
        <f t="shared" si="472"/>
        <v>79.200000000000045</v>
      </c>
      <c r="G402" s="41">
        <v>396</v>
      </c>
      <c r="AT402" s="41"/>
      <c r="AV402" s="41"/>
      <c r="AW402" s="41">
        <v>255</v>
      </c>
      <c r="AX402" s="41">
        <v>1</v>
      </c>
      <c r="AZ402" s="42">
        <f t="shared" si="440"/>
        <v>63871052277.286087</v>
      </c>
      <c r="BA402" s="42">
        <f t="shared" si="438"/>
        <v>16287118330707.953</v>
      </c>
      <c r="BB402" s="42">
        <f t="shared" si="435"/>
        <v>6.7103634447821536E+16</v>
      </c>
      <c r="BC402" s="42">
        <f t="shared" si="452"/>
        <v>29.051218111456585</v>
      </c>
      <c r="BD402" s="46">
        <f t="shared" si="439"/>
        <v>4120.0434039521551</v>
      </c>
      <c r="BE402" s="49">
        <v>210</v>
      </c>
      <c r="BF402" s="41">
        <v>1</v>
      </c>
      <c r="BH402" s="42">
        <f t="shared" si="466"/>
        <v>175251160.44695443</v>
      </c>
      <c r="BI402" s="42">
        <f t="shared" si="464"/>
        <v>36802743693.860428</v>
      </c>
      <c r="BJ402" s="42">
        <f t="shared" si="462"/>
        <v>131061786030901.03</v>
      </c>
      <c r="BK402" s="42">
        <f t="shared" si="436"/>
        <v>25.110678088574584</v>
      </c>
      <c r="BL402" s="46">
        <f t="shared" si="465"/>
        <v>3561.1960651935105</v>
      </c>
      <c r="BM402" s="41">
        <v>165</v>
      </c>
      <c r="BN402" s="41">
        <v>1</v>
      </c>
      <c r="BP402" s="42">
        <f t="shared" si="461"/>
        <v>696620.34487742861</v>
      </c>
      <c r="BQ402" s="42">
        <f t="shared" si="459"/>
        <v>114942356.90477572</v>
      </c>
      <c r="BR402" s="42">
        <f t="shared" si="457"/>
        <v>255980050841.60278</v>
      </c>
      <c r="BS402" s="42">
        <f t="shared" si="463"/>
        <v>15.703215061420758</v>
      </c>
      <c r="BT402" s="46">
        <f t="shared" si="460"/>
        <v>2227.0297715721113</v>
      </c>
      <c r="BU402" s="41">
        <v>114</v>
      </c>
      <c r="BV402" s="41">
        <v>1</v>
      </c>
      <c r="BX402" s="42">
        <f t="shared" si="450"/>
        <v>413.61713000303871</v>
      </c>
      <c r="BY402" s="42">
        <f t="shared" si="448"/>
        <v>47152.352820346416</v>
      </c>
      <c r="BZ402" s="42">
        <f t="shared" si="446"/>
        <v>217620681.10617879</v>
      </c>
      <c r="CA402" s="42">
        <f t="shared" si="458"/>
        <v>32.543132374992616</v>
      </c>
      <c r="CB402" s="46">
        <f t="shared" si="449"/>
        <v>4615.2666429038645</v>
      </c>
      <c r="CC402" s="41">
        <v>59</v>
      </c>
      <c r="CD402" s="41">
        <v>1</v>
      </c>
      <c r="CF402" s="42">
        <f t="shared" si="445"/>
        <v>0.17762908834833185</v>
      </c>
      <c r="CG402" s="42">
        <f t="shared" si="443"/>
        <v>10.480116212551579</v>
      </c>
      <c r="CH402" s="42">
        <f t="shared" si="441"/>
        <v>106260.09819637596</v>
      </c>
      <c r="CI402" s="42">
        <f t="shared" si="447"/>
        <v>71.493518342750491</v>
      </c>
      <c r="CJ402" s="46">
        <f t="shared" si="444"/>
        <v>10139.209913446653</v>
      </c>
    </row>
    <row r="403" spans="1:88">
      <c r="A403" s="52">
        <v>15.969999999999999</v>
      </c>
      <c r="B403" s="39">
        <f t="shared" si="471"/>
        <v>2.9850000000000003</v>
      </c>
      <c r="C403" s="39">
        <f t="shared" si="467"/>
        <v>2.9850000000000003</v>
      </c>
      <c r="D403" s="39">
        <f t="shared" si="468"/>
        <v>142.29629325000002</v>
      </c>
      <c r="E403" s="40">
        <f t="shared" si="469"/>
        <v>7.9759359125957512E+23</v>
      </c>
      <c r="F403" s="41">
        <f t="shared" si="472"/>
        <v>79.400000000000034</v>
      </c>
      <c r="G403" s="41">
        <v>397</v>
      </c>
      <c r="AP403" s="48"/>
      <c r="AS403" s="42"/>
      <c r="AW403" s="41">
        <v>256</v>
      </c>
      <c r="AX403" s="41">
        <v>1</v>
      </c>
      <c r="AZ403" s="42">
        <f t="shared" si="440"/>
        <v>63871052277.286087</v>
      </c>
      <c r="BA403" s="42">
        <f t="shared" si="438"/>
        <v>16350989382985.238</v>
      </c>
      <c r="BB403" s="42">
        <f t="shared" si="435"/>
        <v>7.721116644162312E+16</v>
      </c>
      <c r="BC403" s="42">
        <f t="shared" si="452"/>
        <v>33.185051032997087</v>
      </c>
      <c r="BD403" s="46">
        <f t="shared" si="439"/>
        <v>4722.1097533075699</v>
      </c>
      <c r="BE403" s="41">
        <v>211</v>
      </c>
      <c r="BF403" s="41">
        <v>1</v>
      </c>
      <c r="BH403" s="42">
        <f t="shared" si="466"/>
        <v>175251160.44695443</v>
      </c>
      <c r="BI403" s="42">
        <f t="shared" si="464"/>
        <v>36977994854.307388</v>
      </c>
      <c r="BJ403" s="42">
        <f t="shared" si="462"/>
        <v>150803059456294.69</v>
      </c>
      <c r="BK403" s="42">
        <f t="shared" si="436"/>
        <v>28.659803454784399</v>
      </c>
      <c r="BL403" s="46">
        <f t="shared" si="465"/>
        <v>4078.1837968893647</v>
      </c>
      <c r="BM403" s="41">
        <v>166</v>
      </c>
      <c r="BN403" s="41">
        <v>1</v>
      </c>
      <c r="BP403" s="42">
        <f t="shared" si="461"/>
        <v>696620.34487742861</v>
      </c>
      <c r="BQ403" s="42">
        <f t="shared" si="459"/>
        <v>115638977.24965315</v>
      </c>
      <c r="BR403" s="42">
        <f t="shared" si="457"/>
        <v>294537225500.57471</v>
      </c>
      <c r="BS403" s="42">
        <f t="shared" si="463"/>
        <v>17.899560289283428</v>
      </c>
      <c r="BT403" s="46">
        <f t="shared" si="460"/>
        <v>2547.0410799699298</v>
      </c>
      <c r="BU403" s="41">
        <v>115</v>
      </c>
      <c r="BV403" s="41">
        <v>1</v>
      </c>
      <c r="BX403" s="42">
        <f t="shared" si="450"/>
        <v>413.61713000303871</v>
      </c>
      <c r="BY403" s="42">
        <f t="shared" si="448"/>
        <v>47565.969950349448</v>
      </c>
      <c r="BZ403" s="42">
        <f t="shared" si="446"/>
        <v>250399948.80000195</v>
      </c>
      <c r="CA403" s="42">
        <f t="shared" si="458"/>
        <v>36.995107318536036</v>
      </c>
      <c r="CB403" s="46">
        <f t="shared" si="449"/>
        <v>5264.2666398136253</v>
      </c>
      <c r="CC403" s="49">
        <v>60</v>
      </c>
      <c r="CD403" s="41">
        <v>9</v>
      </c>
      <c r="CF403" s="42">
        <f t="shared" si="445"/>
        <v>1.5986617951349866</v>
      </c>
      <c r="CG403" s="42">
        <f t="shared" si="443"/>
        <v>95.919707708099196</v>
      </c>
      <c r="CH403" s="42">
        <f t="shared" si="441"/>
        <v>122265.6000000005</v>
      </c>
      <c r="CI403" s="42">
        <f t="shared" si="447"/>
        <v>8.9578306899253999</v>
      </c>
      <c r="CJ403" s="46">
        <f t="shared" si="444"/>
        <v>1274.6661027374746</v>
      </c>
    </row>
    <row r="404" spans="1:88">
      <c r="A404" s="52">
        <v>15.969999999999999</v>
      </c>
      <c r="B404" s="39">
        <f t="shared" si="471"/>
        <v>2.99</v>
      </c>
      <c r="C404" s="39">
        <f t="shared" si="467"/>
        <v>2.99</v>
      </c>
      <c r="D404" s="39">
        <f t="shared" si="468"/>
        <v>142.77339700000002</v>
      </c>
      <c r="E404" s="40">
        <f t="shared" si="469"/>
        <v>9.1619444623605154E+23</v>
      </c>
      <c r="F404" s="41">
        <f t="shared" si="472"/>
        <v>79.600000000000037</v>
      </c>
      <c r="G404" s="41">
        <v>398</v>
      </c>
      <c r="AP404" s="48"/>
      <c r="AS404" s="42"/>
      <c r="AW404" s="41">
        <v>257</v>
      </c>
      <c r="AX404" s="41">
        <v>1</v>
      </c>
      <c r="AZ404" s="42">
        <f t="shared" si="440"/>
        <v>63871052277.286087</v>
      </c>
      <c r="BA404" s="42">
        <f t="shared" si="438"/>
        <v>16414860435262.523</v>
      </c>
      <c r="BB404" s="42">
        <f t="shared" ref="BB404:BB447" si="473">(10+$G404/20)*POWER($F$1,AW404)</f>
        <v>8.884090326227648E+16</v>
      </c>
      <c r="BC404" s="42">
        <f t="shared" si="452"/>
        <v>37.907791050176066</v>
      </c>
      <c r="BD404" s="46">
        <f t="shared" si="439"/>
        <v>5412.2241009998352</v>
      </c>
      <c r="BE404" s="41">
        <v>212</v>
      </c>
      <c r="BF404" s="41">
        <v>1</v>
      </c>
      <c r="BH404" s="42">
        <f t="shared" si="466"/>
        <v>175251160.44695443</v>
      </c>
      <c r="BI404" s="42">
        <f t="shared" si="464"/>
        <v>37153246014.754341</v>
      </c>
      <c r="BJ404" s="42">
        <f t="shared" si="462"/>
        <v>173517389184133.25</v>
      </c>
      <c r="BK404" s="42">
        <f t="shared" ref="BK404:BK467" si="474">BL404/$D404</f>
        <v>32.711386192847677</v>
      </c>
      <c r="BL404" s="46">
        <f t="shared" si="465"/>
        <v>4670.3157273317602</v>
      </c>
      <c r="BM404" s="41">
        <v>167</v>
      </c>
      <c r="BN404" s="41">
        <v>1</v>
      </c>
      <c r="BP404" s="42">
        <f t="shared" si="461"/>
        <v>696620.34487742861</v>
      </c>
      <c r="BQ404" s="42">
        <f t="shared" si="459"/>
        <v>116335597.59453058</v>
      </c>
      <c r="BR404" s="42">
        <f t="shared" si="457"/>
        <v>338901150750.25922</v>
      </c>
      <c r="BS404" s="42">
        <f t="shared" si="463"/>
        <v>20.403897146420285</v>
      </c>
      <c r="BT404" s="46">
        <f t="shared" si="460"/>
        <v>2913.133707633031</v>
      </c>
      <c r="BU404" s="41">
        <v>116</v>
      </c>
      <c r="BV404" s="41">
        <v>1</v>
      </c>
      <c r="BX404" s="42">
        <f t="shared" si="450"/>
        <v>413.61713000303871</v>
      </c>
      <c r="BY404" s="42">
        <f t="shared" si="448"/>
        <v>47979.587080352489</v>
      </c>
      <c r="BZ404" s="42">
        <f t="shared" si="446"/>
        <v>288115808.28841978</v>
      </c>
      <c r="CA404" s="42">
        <f t="shared" si="458"/>
        <v>42.059420913603184</v>
      </c>
      <c r="CB404" s="46">
        <f t="shared" si="449"/>
        <v>6004.9663996879708</v>
      </c>
      <c r="CC404" s="41">
        <v>61</v>
      </c>
      <c r="CD404" s="41">
        <v>1</v>
      </c>
      <c r="CF404" s="42">
        <f t="shared" si="445"/>
        <v>1.5986617951349866</v>
      </c>
      <c r="CG404" s="42">
        <f t="shared" si="443"/>
        <v>97.518369503234183</v>
      </c>
      <c r="CH404" s="42">
        <f t="shared" si="441"/>
        <v>140681.54701582942</v>
      </c>
      <c r="CI404" s="42">
        <f t="shared" si="447"/>
        <v>10.104234372359192</v>
      </c>
      <c r="CJ404" s="46">
        <f t="shared" si="444"/>
        <v>1442.615865425885</v>
      </c>
    </row>
    <row r="405" spans="1:88">
      <c r="A405" s="52">
        <v>15.969999999999999</v>
      </c>
      <c r="B405" s="39">
        <f t="shared" si="471"/>
        <v>2.9950000000000001</v>
      </c>
      <c r="C405" s="39">
        <f t="shared" si="467"/>
        <v>2.9950000000000001</v>
      </c>
      <c r="D405" s="39">
        <f t="shared" si="468"/>
        <v>143.25129924999999</v>
      </c>
      <c r="E405" s="40">
        <f t="shared" si="469"/>
        <v>1.0524310532487719E+24</v>
      </c>
      <c r="F405" s="41">
        <f t="shared" si="472"/>
        <v>79.80000000000004</v>
      </c>
      <c r="G405" s="41">
        <v>399</v>
      </c>
      <c r="AP405" s="48"/>
      <c r="AS405" s="42"/>
      <c r="AW405" s="41">
        <v>258</v>
      </c>
      <c r="AX405" s="41">
        <v>1</v>
      </c>
      <c r="AZ405" s="42">
        <f t="shared" si="440"/>
        <v>63871052277.286087</v>
      </c>
      <c r="BA405" s="42">
        <f t="shared" ref="BA405:BA447" si="475">AW405*AZ405</f>
        <v>16478731487539.811</v>
      </c>
      <c r="BB405" s="42">
        <f t="shared" si="473"/>
        <v>1.0222205394793112E+17</v>
      </c>
      <c r="BC405" s="42">
        <f t="shared" si="452"/>
        <v>43.303425879130316</v>
      </c>
      <c r="BD405" s="46">
        <f t="shared" ref="BD405:BD447" si="476">BB405/BA405</f>
        <v>6203.2720191614908</v>
      </c>
      <c r="BE405" s="41">
        <v>213</v>
      </c>
      <c r="BF405" s="41">
        <v>1</v>
      </c>
      <c r="BH405" s="42">
        <f t="shared" si="466"/>
        <v>175251160.44695443</v>
      </c>
      <c r="BI405" s="42">
        <f t="shared" si="464"/>
        <v>37328497175.201294</v>
      </c>
      <c r="BJ405" s="42">
        <f t="shared" si="462"/>
        <v>199652449117052.34</v>
      </c>
      <c r="BK405" s="42">
        <f t="shared" si="474"/>
        <v>37.336668737561787</v>
      </c>
      <c r="BL405" s="46">
        <f t="shared" si="465"/>
        <v>5348.526306322583</v>
      </c>
      <c r="BM405" s="41">
        <v>168</v>
      </c>
      <c r="BN405" s="41">
        <v>1</v>
      </c>
      <c r="BP405" s="42">
        <f t="shared" si="461"/>
        <v>696620.34487742861</v>
      </c>
      <c r="BQ405" s="42">
        <f t="shared" si="459"/>
        <v>117032217.939408</v>
      </c>
      <c r="BR405" s="42">
        <f t="shared" si="457"/>
        <v>389946189681.7417</v>
      </c>
      <c r="BS405" s="42">
        <f t="shared" si="463"/>
        <v>23.259516128750569</v>
      </c>
      <c r="BT405" s="46">
        <f t="shared" si="460"/>
        <v>3331.955905369849</v>
      </c>
      <c r="BU405" s="41">
        <v>117</v>
      </c>
      <c r="BV405" s="41">
        <v>1</v>
      </c>
      <c r="BX405" s="42">
        <f t="shared" si="450"/>
        <v>413.61713000303871</v>
      </c>
      <c r="BY405" s="42">
        <f t="shared" si="448"/>
        <v>48393.204210355529</v>
      </c>
      <c r="BZ405" s="42">
        <f t="shared" si="446"/>
        <v>331511596.76036751</v>
      </c>
      <c r="CA405" s="42">
        <f t="shared" si="458"/>
        <v>47.820683271518369</v>
      </c>
      <c r="CB405" s="46">
        <f t="shared" si="449"/>
        <v>6850.3750096677468</v>
      </c>
      <c r="CC405" s="41">
        <v>62</v>
      </c>
      <c r="CD405" s="41">
        <v>1</v>
      </c>
      <c r="CF405" s="42">
        <f t="shared" si="445"/>
        <v>1.5986617951349866</v>
      </c>
      <c r="CG405" s="42">
        <f t="shared" si="443"/>
        <v>99.11703129836917</v>
      </c>
      <c r="CH405" s="42">
        <f t="shared" si="441"/>
        <v>161870.89685564759</v>
      </c>
      <c r="CI405" s="42">
        <f t="shared" si="447"/>
        <v>11.400447988350967</v>
      </c>
      <c r="CJ405" s="46">
        <f t="shared" si="444"/>
        <v>1633.1289863633249</v>
      </c>
    </row>
    <row r="406" spans="1:88">
      <c r="A406" s="52">
        <v>15.969999999999999</v>
      </c>
      <c r="B406" s="39">
        <f t="shared" si="471"/>
        <v>3</v>
      </c>
      <c r="C406" s="39">
        <f t="shared" si="467"/>
        <v>3</v>
      </c>
      <c r="D406" s="39">
        <f t="shared" si="468"/>
        <v>143.72999999999999</v>
      </c>
      <c r="E406" s="40">
        <f t="shared" si="469"/>
        <v>1.2089258196146617E+24</v>
      </c>
      <c r="F406" s="41">
        <f t="shared" si="472"/>
        <v>80.000000000000043</v>
      </c>
      <c r="G406" s="41">
        <v>400</v>
      </c>
      <c r="AO406" s="49"/>
      <c r="AP406" s="48"/>
      <c r="AS406" s="42"/>
      <c r="AW406" s="41">
        <v>259</v>
      </c>
      <c r="AX406" s="41">
        <v>1</v>
      </c>
      <c r="AZ406" s="42">
        <f t="shared" ref="AZ406:AZ447" si="477">AZ405*AX406</f>
        <v>63871052277.286087</v>
      </c>
      <c r="BA406" s="42">
        <f t="shared" si="475"/>
        <v>16542602539817.096</v>
      </c>
      <c r="BB406" s="42">
        <f t="shared" si="473"/>
        <v>1.1761833577403005E+17</v>
      </c>
      <c r="BC406" s="42">
        <f t="shared" si="452"/>
        <v>49.46793360620299</v>
      </c>
      <c r="BD406" s="46">
        <f t="shared" si="476"/>
        <v>7110.0260972195556</v>
      </c>
      <c r="BE406" s="41">
        <v>214</v>
      </c>
      <c r="BF406" s="41">
        <v>1</v>
      </c>
      <c r="BH406" s="42">
        <f t="shared" si="466"/>
        <v>175251160.44695443</v>
      </c>
      <c r="BI406" s="42">
        <f t="shared" si="464"/>
        <v>37503748335.648247</v>
      </c>
      <c r="BJ406" s="42">
        <f t="shared" si="462"/>
        <v>229723312058651.72</v>
      </c>
      <c r="BK406" s="42">
        <f t="shared" si="474"/>
        <v>42.617009154786487</v>
      </c>
      <c r="BL406" s="46">
        <f t="shared" si="465"/>
        <v>6125.3427258174615</v>
      </c>
      <c r="BM406" s="41">
        <v>169</v>
      </c>
      <c r="BN406" s="41">
        <v>1</v>
      </c>
      <c r="BP406" s="42">
        <f t="shared" si="461"/>
        <v>696620.34487742861</v>
      </c>
      <c r="BQ406" s="42">
        <f t="shared" si="459"/>
        <v>117728838.28428544</v>
      </c>
      <c r="BR406" s="42">
        <f t="shared" si="457"/>
        <v>448678343864.5528</v>
      </c>
      <c r="BS406" s="42">
        <f t="shared" si="463"/>
        <v>26.515805459907657</v>
      </c>
      <c r="BT406" s="46">
        <f t="shared" si="460"/>
        <v>3811.116718752527</v>
      </c>
      <c r="BU406" s="41">
        <v>118</v>
      </c>
      <c r="BV406" s="41">
        <v>1</v>
      </c>
      <c r="BX406" s="42">
        <f t="shared" si="450"/>
        <v>413.61713000303871</v>
      </c>
      <c r="BY406" s="42">
        <f t="shared" si="448"/>
        <v>48806.821340358569</v>
      </c>
      <c r="BZ406" s="42">
        <f t="shared" si="446"/>
        <v>381442563.46685266</v>
      </c>
      <c r="CA406" s="42">
        <f t="shared" si="458"/>
        <v>54.375241983831209</v>
      </c>
      <c r="CB406" s="46">
        <f t="shared" si="449"/>
        <v>7815.3535303360595</v>
      </c>
      <c r="CC406" s="41">
        <v>63</v>
      </c>
      <c r="CD406" s="41">
        <v>1</v>
      </c>
      <c r="CF406" s="42">
        <f t="shared" si="445"/>
        <v>1.5986617951349866</v>
      </c>
      <c r="CG406" s="42">
        <f t="shared" si="443"/>
        <v>100.71569309350416</v>
      </c>
      <c r="CH406" s="42">
        <f t="shared" si="441"/>
        <v>186251.25169279848</v>
      </c>
      <c r="CI406" s="42">
        <f t="shared" si="447"/>
        <v>12.86632829983964</v>
      </c>
      <c r="CJ406" s="46">
        <f t="shared" si="444"/>
        <v>1849.2773665359514</v>
      </c>
    </row>
    <row r="407" spans="1:88">
      <c r="A407" s="52">
        <v>15.969999999999999</v>
      </c>
      <c r="B407" s="39">
        <f t="shared" si="471"/>
        <v>3.0049999999999999</v>
      </c>
      <c r="C407" s="39">
        <f t="shared" si="467"/>
        <v>3.0049999999999999</v>
      </c>
      <c r="D407" s="39">
        <f t="shared" si="468"/>
        <v>144.20949924999999</v>
      </c>
      <c r="E407" s="40">
        <f t="shared" si="469"/>
        <v>1.3886911003048042E+24</v>
      </c>
      <c r="F407" s="41">
        <f t="shared" si="472"/>
        <v>80.200000000000045</v>
      </c>
      <c r="G407" s="41">
        <v>401</v>
      </c>
      <c r="AP407" s="48"/>
      <c r="AS407" s="42"/>
      <c r="AW407" s="49">
        <v>260</v>
      </c>
      <c r="AX407" s="41">
        <v>10</v>
      </c>
      <c r="AZ407" s="42">
        <f t="shared" si="477"/>
        <v>638710522772.86084</v>
      </c>
      <c r="BA407" s="42">
        <f t="shared" si="475"/>
        <v>166064735920943.81</v>
      </c>
      <c r="BB407" s="42">
        <f t="shared" si="473"/>
        <v>1.3533316880248574E+17</v>
      </c>
      <c r="BC407" s="42">
        <f t="shared" si="452"/>
        <v>5.6510996142060321</v>
      </c>
      <c r="BD407" s="46">
        <f t="shared" si="476"/>
        <v>814.94224557652001</v>
      </c>
      <c r="BE407" s="41">
        <v>215</v>
      </c>
      <c r="BF407" s="41">
        <v>1</v>
      </c>
      <c r="BH407" s="42">
        <f t="shared" si="466"/>
        <v>175251160.44695443</v>
      </c>
      <c r="BI407" s="42">
        <f t="shared" si="464"/>
        <v>37678999496.0952</v>
      </c>
      <c r="BJ407" s="42">
        <f t="shared" si="462"/>
        <v>264322595317354.22</v>
      </c>
      <c r="BK407" s="42">
        <f t="shared" si="474"/>
        <v>48.645319344750945</v>
      </c>
      <c r="BL407" s="46">
        <f t="shared" si="465"/>
        <v>7015.1171435628712</v>
      </c>
      <c r="BM407" s="49">
        <v>170</v>
      </c>
      <c r="BN407" s="41">
        <v>1</v>
      </c>
      <c r="BP407" s="42">
        <f t="shared" si="461"/>
        <v>696620.34487742861</v>
      </c>
      <c r="BQ407" s="42">
        <f t="shared" si="459"/>
        <v>118425458.62916286</v>
      </c>
      <c r="BR407" s="42">
        <f t="shared" si="457"/>
        <v>516255068979.20587</v>
      </c>
      <c r="BS407" s="42">
        <f t="shared" si="463"/>
        <v>30.229111659785033</v>
      </c>
      <c r="BT407" s="46">
        <f t="shared" si="460"/>
        <v>4359.325055229936</v>
      </c>
      <c r="BU407" s="41">
        <v>119</v>
      </c>
      <c r="BV407" s="41">
        <v>1</v>
      </c>
      <c r="BX407" s="42">
        <f t="shared" si="450"/>
        <v>413.61713000303871</v>
      </c>
      <c r="BY407" s="42">
        <f t="shared" si="448"/>
        <v>49220.438470361609</v>
      </c>
      <c r="BZ407" s="42">
        <f t="shared" si="446"/>
        <v>438892715.92219305</v>
      </c>
      <c r="CA407" s="42">
        <f t="shared" si="458"/>
        <v>61.832816065283353</v>
      </c>
      <c r="CB407" s="46">
        <f t="shared" si="449"/>
        <v>8916.8794419918668</v>
      </c>
      <c r="CC407" s="41">
        <v>64</v>
      </c>
      <c r="CD407" s="41">
        <v>1</v>
      </c>
      <c r="CF407" s="42">
        <f t="shared" si="445"/>
        <v>1.5986617951349866</v>
      </c>
      <c r="CG407" s="42">
        <f t="shared" si="443"/>
        <v>102.31435488863914</v>
      </c>
      <c r="CH407" s="42">
        <f t="shared" si="441"/>
        <v>214303.08394638248</v>
      </c>
      <c r="CI407" s="42">
        <f t="shared" si="447"/>
        <v>14.524392673117021</v>
      </c>
      <c r="CJ407" s="46">
        <f t="shared" si="444"/>
        <v>2094.5553943005743</v>
      </c>
    </row>
    <row r="408" spans="1:88">
      <c r="A408" s="52">
        <v>15.969999999999999</v>
      </c>
      <c r="B408" s="39">
        <f t="shared" si="471"/>
        <v>3.0100000000000002</v>
      </c>
      <c r="C408" s="39">
        <f t="shared" si="467"/>
        <v>3.0100000000000002</v>
      </c>
      <c r="D408" s="39">
        <f t="shared" si="468"/>
        <v>144.689797</v>
      </c>
      <c r="E408" s="40">
        <f t="shared" si="469"/>
        <v>1.5951871825191511E+24</v>
      </c>
      <c r="F408" s="41">
        <f t="shared" si="472"/>
        <v>80.400000000000034</v>
      </c>
      <c r="G408" s="41">
        <v>402</v>
      </c>
      <c r="AW408" s="41">
        <v>261</v>
      </c>
      <c r="AX408" s="41">
        <v>1</v>
      </c>
      <c r="AZ408" s="42">
        <f t="shared" si="477"/>
        <v>638710522772.86084</v>
      </c>
      <c r="BA408" s="42">
        <f t="shared" si="475"/>
        <v>166703446443716.69</v>
      </c>
      <c r="BB408" s="42">
        <f t="shared" si="473"/>
        <v>1.5571565225412774E+17</v>
      </c>
      <c r="BC408" s="42">
        <f t="shared" si="452"/>
        <v>6.4557957758620859</v>
      </c>
      <c r="BD408" s="46">
        <f t="shared" si="476"/>
        <v>934.08778028294273</v>
      </c>
      <c r="BE408" s="41">
        <v>216</v>
      </c>
      <c r="BF408" s="41">
        <v>1</v>
      </c>
      <c r="BH408" s="42">
        <f t="shared" si="466"/>
        <v>175251160.44695443</v>
      </c>
      <c r="BI408" s="42">
        <f t="shared" si="464"/>
        <v>37854250656.54216</v>
      </c>
      <c r="BJ408" s="42">
        <f t="shared" si="462"/>
        <v>304132133308842.31</v>
      </c>
      <c r="BK408" s="42">
        <f t="shared" si="474"/>
        <v>55.527707976326255</v>
      </c>
      <c r="BL408" s="46">
        <f t="shared" si="465"/>
        <v>8034.2927949699269</v>
      </c>
      <c r="BM408" s="41">
        <v>171</v>
      </c>
      <c r="BN408" s="41">
        <v>1</v>
      </c>
      <c r="BP408" s="42">
        <f t="shared" si="461"/>
        <v>696620.34487742861</v>
      </c>
      <c r="BQ408" s="42">
        <f t="shared" si="459"/>
        <v>119122078.97404028</v>
      </c>
      <c r="BR408" s="42">
        <f t="shared" si="457"/>
        <v>594008072868.83093</v>
      </c>
      <c r="BS408" s="42">
        <f t="shared" si="463"/>
        <v>34.463721780975057</v>
      </c>
      <c r="BT408" s="46">
        <f t="shared" si="460"/>
        <v>4986.5489083537595</v>
      </c>
      <c r="BU408" s="49">
        <v>120</v>
      </c>
      <c r="BV408" s="41">
        <v>16</v>
      </c>
      <c r="BX408" s="42">
        <f t="shared" si="450"/>
        <v>6617.8740800486194</v>
      </c>
      <c r="BY408" s="42">
        <f t="shared" si="448"/>
        <v>794144.88960583438</v>
      </c>
      <c r="BZ408" s="42">
        <f t="shared" si="446"/>
        <v>504994201.60000408</v>
      </c>
      <c r="CA408" s="42">
        <f t="shared" si="458"/>
        <v>4.3948973784504641</v>
      </c>
      <c r="CB408" s="46">
        <f t="shared" si="449"/>
        <v>635.8968095238298</v>
      </c>
      <c r="CC408" s="41">
        <v>65</v>
      </c>
      <c r="CD408" s="41">
        <v>1</v>
      </c>
      <c r="CF408" s="42">
        <f t="shared" si="445"/>
        <v>1.5986617951349866</v>
      </c>
      <c r="CG408" s="42">
        <f t="shared" si="443"/>
        <v>103.91301668377413</v>
      </c>
      <c r="CH408" s="42">
        <f t="shared" ref="CH408:CH471" si="478">(10+$G408/20)*POWER($F$1,CC408)</f>
        <v>246579.20000000112</v>
      </c>
      <c r="CI408" s="42">
        <f t="shared" si="447"/>
        <v>16.400178651322666</v>
      </c>
      <c r="CJ408" s="46">
        <f t="shared" si="444"/>
        <v>2372.9385198236105</v>
      </c>
    </row>
    <row r="409" spans="1:88">
      <c r="A409" s="52">
        <v>15.969999999999999</v>
      </c>
      <c r="B409" s="39">
        <f t="shared" si="471"/>
        <v>3.0150000000000001</v>
      </c>
      <c r="C409" s="39">
        <f t="shared" si="467"/>
        <v>3.0150000000000001</v>
      </c>
      <c r="D409" s="39">
        <f t="shared" si="468"/>
        <v>145.17089325000001</v>
      </c>
      <c r="E409" s="40">
        <f t="shared" si="469"/>
        <v>1.8323888924721041E+24</v>
      </c>
      <c r="F409" s="41">
        <f t="shared" si="472"/>
        <v>80.600000000000037</v>
      </c>
      <c r="G409" s="41">
        <v>403</v>
      </c>
      <c r="AW409" s="41">
        <v>262</v>
      </c>
      <c r="AX409" s="41">
        <v>1</v>
      </c>
      <c r="AZ409" s="42">
        <f t="shared" si="477"/>
        <v>638710522772.86084</v>
      </c>
      <c r="BA409" s="42">
        <f t="shared" si="475"/>
        <v>167342156966489.53</v>
      </c>
      <c r="BB409" s="42">
        <f t="shared" si="473"/>
        <v>1.7916744035837034E+17</v>
      </c>
      <c r="BC409" s="42">
        <f t="shared" si="452"/>
        <v>7.3752063794733225</v>
      </c>
      <c r="BD409" s="46">
        <f t="shared" si="476"/>
        <v>1070.6652980112408</v>
      </c>
      <c r="BE409" s="41">
        <v>217</v>
      </c>
      <c r="BF409" s="41">
        <v>1</v>
      </c>
      <c r="BH409" s="42">
        <f t="shared" si="466"/>
        <v>175251160.44695443</v>
      </c>
      <c r="BI409" s="42">
        <f t="shared" si="464"/>
        <v>38029501816.989113</v>
      </c>
      <c r="BJ409" s="42">
        <f t="shared" si="462"/>
        <v>349936406949941.12</v>
      </c>
      <c r="BK409" s="42">
        <f t="shared" si="474"/>
        <v>63.385357329855474</v>
      </c>
      <c r="BL409" s="46">
        <f t="shared" si="465"/>
        <v>9201.7089425455542</v>
      </c>
      <c r="BM409" s="41">
        <v>172</v>
      </c>
      <c r="BN409" s="41">
        <v>1</v>
      </c>
      <c r="BP409" s="42">
        <f t="shared" si="461"/>
        <v>696620.34487742861</v>
      </c>
      <c r="BQ409" s="42">
        <f t="shared" si="459"/>
        <v>119818699.31891772</v>
      </c>
      <c r="BR409" s="42">
        <f t="shared" si="457"/>
        <v>683469544824.10168</v>
      </c>
      <c r="BS409" s="42">
        <f t="shared" si="463"/>
        <v>39.292984542874954</v>
      </c>
      <c r="BT409" s="46">
        <f t="shared" si="460"/>
        <v>5704.1976645476007</v>
      </c>
      <c r="BU409" s="41">
        <v>121</v>
      </c>
      <c r="BV409" s="41">
        <v>1</v>
      </c>
      <c r="BX409" s="42">
        <f t="shared" si="450"/>
        <v>6617.8740800486194</v>
      </c>
      <c r="BY409" s="42">
        <f t="shared" si="448"/>
        <v>800762.76368588291</v>
      </c>
      <c r="BZ409" s="42">
        <f t="shared" si="446"/>
        <v>581049606.68199742</v>
      </c>
      <c r="CA409" s="42">
        <f t="shared" si="458"/>
        <v>4.9983860140325023</v>
      </c>
      <c r="CB409" s="46">
        <f t="shared" si="449"/>
        <v>725.62016246540543</v>
      </c>
      <c r="CC409" s="41">
        <v>66</v>
      </c>
      <c r="CD409" s="41">
        <v>1</v>
      </c>
      <c r="CF409" s="42">
        <f t="shared" si="445"/>
        <v>1.5986617951349866</v>
      </c>
      <c r="CG409" s="42">
        <f t="shared" ref="CG409:CG472" si="479">CC409*CF409</f>
        <v>105.51167847890912</v>
      </c>
      <c r="CH409" s="42">
        <f t="shared" si="478"/>
        <v>283715.62826269295</v>
      </c>
      <c r="CI409" s="42">
        <f t="shared" si="447"/>
        <v>18.522652466702795</v>
      </c>
      <c r="CJ409" s="46">
        <f t="shared" ref="CJ409:CJ440" si="480">CH409/CG409</f>
        <v>2688.9500039505606</v>
      </c>
    </row>
    <row r="410" spans="1:88">
      <c r="A410" s="52">
        <v>15.969999999999999</v>
      </c>
      <c r="B410" s="39">
        <f t="shared" si="471"/>
        <v>3.02</v>
      </c>
      <c r="C410" s="39">
        <f t="shared" si="467"/>
        <v>3.02</v>
      </c>
      <c r="D410" s="39">
        <f t="shared" si="468"/>
        <v>145.65278799999999</v>
      </c>
      <c r="E410" s="40">
        <f t="shared" si="469"/>
        <v>2.1048621064975449E+24</v>
      </c>
      <c r="F410" s="41">
        <f t="shared" si="472"/>
        <v>80.80000000000004</v>
      </c>
      <c r="G410" s="41">
        <v>404</v>
      </c>
      <c r="AW410" s="41">
        <v>263</v>
      </c>
      <c r="AX410" s="41">
        <v>1</v>
      </c>
      <c r="AZ410" s="42">
        <f t="shared" si="477"/>
        <v>638710522772.86084</v>
      </c>
      <c r="BA410" s="42">
        <f t="shared" si="475"/>
        <v>167980867489262.41</v>
      </c>
      <c r="BB410" s="42">
        <f t="shared" si="473"/>
        <v>2.0615065303689619E+17</v>
      </c>
      <c r="BC410" s="42">
        <f t="shared" si="452"/>
        <v>8.4257019643599822</v>
      </c>
      <c r="BD410" s="46">
        <f t="shared" si="476"/>
        <v>1227.2269819661078</v>
      </c>
      <c r="BE410" s="41">
        <v>218</v>
      </c>
      <c r="BF410" s="41">
        <v>1</v>
      </c>
      <c r="BH410" s="42">
        <f t="shared" si="466"/>
        <v>175251160.44695443</v>
      </c>
      <c r="BI410" s="42">
        <f t="shared" si="464"/>
        <v>38204752977.436066</v>
      </c>
      <c r="BJ410" s="42">
        <f t="shared" si="462"/>
        <v>402637994212686.69</v>
      </c>
      <c r="BK410" s="42">
        <f t="shared" si="474"/>
        <v>72.356667388955856</v>
      </c>
      <c r="BL410" s="46">
        <f t="shared" si="465"/>
        <v>10538.9503355901</v>
      </c>
      <c r="BM410" s="41">
        <v>173</v>
      </c>
      <c r="BN410" s="41">
        <v>1</v>
      </c>
      <c r="BP410" s="42">
        <f t="shared" si="461"/>
        <v>696620.34487742861</v>
      </c>
      <c r="BQ410" s="42">
        <f t="shared" si="459"/>
        <v>120515319.66379514</v>
      </c>
      <c r="BR410" s="42">
        <f t="shared" si="457"/>
        <v>786402332446.65137</v>
      </c>
      <c r="BS410" s="42">
        <f t="shared" si="463"/>
        <v>44.800590036910549</v>
      </c>
      <c r="BT410" s="46">
        <f t="shared" si="460"/>
        <v>6525.3308429210438</v>
      </c>
      <c r="BU410" s="41">
        <v>122</v>
      </c>
      <c r="BV410" s="41">
        <v>1</v>
      </c>
      <c r="BX410" s="42">
        <f t="shared" si="450"/>
        <v>6617.8740800486194</v>
      </c>
      <c r="BY410" s="42">
        <f t="shared" si="448"/>
        <v>807380.63776593155</v>
      </c>
      <c r="BZ410" s="42">
        <f t="shared" si="446"/>
        <v>668557610.82892168</v>
      </c>
      <c r="CA410" s="42">
        <f t="shared" si="458"/>
        <v>5.6851470824927794</v>
      </c>
      <c r="CB410" s="46">
        <f t="shared" si="449"/>
        <v>828.05752275513919</v>
      </c>
      <c r="CC410" s="41">
        <v>67</v>
      </c>
      <c r="CD410" s="41">
        <v>1</v>
      </c>
      <c r="CF410" s="42">
        <f t="shared" ref="CF410:CF473" si="481">CF409*CD410</f>
        <v>1.5986617951349866</v>
      </c>
      <c r="CG410" s="42">
        <f t="shared" si="479"/>
        <v>107.11034027404411</v>
      </c>
      <c r="CH410" s="42">
        <f t="shared" si="478"/>
        <v>326444.14591255825</v>
      </c>
      <c r="CI410" s="42">
        <f t="shared" si="447"/>
        <v>20.924673193208385</v>
      </c>
      <c r="CJ410" s="46">
        <f t="shared" si="480"/>
        <v>3047.7369885796638</v>
      </c>
    </row>
    <row r="411" spans="1:88">
      <c r="A411" s="52">
        <v>15.969999999999999</v>
      </c>
      <c r="B411" s="39">
        <f t="shared" si="471"/>
        <v>3.0249999999999999</v>
      </c>
      <c r="C411" s="39">
        <f t="shared" si="467"/>
        <v>3.0249999999999999</v>
      </c>
      <c r="D411" s="39">
        <f t="shared" si="468"/>
        <v>146.13548125</v>
      </c>
      <c r="E411" s="40">
        <f t="shared" si="469"/>
        <v>2.4178516392293233E+24</v>
      </c>
      <c r="F411" s="41">
        <f t="shared" si="472"/>
        <v>81.000000000000043</v>
      </c>
      <c r="G411" s="41">
        <v>405</v>
      </c>
      <c r="AW411" s="41">
        <v>264</v>
      </c>
      <c r="AX411" s="41">
        <v>1</v>
      </c>
      <c r="AZ411" s="42">
        <f t="shared" si="477"/>
        <v>638710522772.86084</v>
      </c>
      <c r="BA411" s="42">
        <f t="shared" si="475"/>
        <v>168619578012035.25</v>
      </c>
      <c r="BB411" s="42">
        <f t="shared" si="473"/>
        <v>2.3719697714429398E+17</v>
      </c>
      <c r="BC411" s="42">
        <f t="shared" si="452"/>
        <v>9.62599158828443</v>
      </c>
      <c r="BD411" s="46">
        <f t="shared" si="476"/>
        <v>1406.6989132623971</v>
      </c>
      <c r="BE411" s="41">
        <v>219</v>
      </c>
      <c r="BF411" s="41">
        <v>1</v>
      </c>
      <c r="BH411" s="42">
        <f t="shared" si="466"/>
        <v>175251160.44695443</v>
      </c>
      <c r="BI411" s="42">
        <f t="shared" si="464"/>
        <v>38380004137.883018</v>
      </c>
      <c r="BJ411" s="42">
        <f t="shared" si="462"/>
        <v>463275345984947.75</v>
      </c>
      <c r="BK411" s="42">
        <f t="shared" si="474"/>
        <v>82.599705279060885</v>
      </c>
      <c r="BL411" s="46">
        <f t="shared" si="465"/>
        <v>12070.747682063728</v>
      </c>
      <c r="BM411" s="41">
        <v>174</v>
      </c>
      <c r="BN411" s="41">
        <v>1</v>
      </c>
      <c r="BP411" s="42">
        <f t="shared" si="461"/>
        <v>696620.34487742861</v>
      </c>
      <c r="BQ411" s="42">
        <f t="shared" si="459"/>
        <v>121211940.00867258</v>
      </c>
      <c r="BR411" s="42">
        <f t="shared" si="457"/>
        <v>904834660126.84839</v>
      </c>
      <c r="BS411" s="42">
        <f t="shared" si="463"/>
        <v>51.082030467077743</v>
      </c>
      <c r="BT411" s="46">
        <f t="shared" si="460"/>
        <v>7464.8971055335678</v>
      </c>
      <c r="BU411" s="41">
        <v>123</v>
      </c>
      <c r="BV411" s="41">
        <v>1</v>
      </c>
      <c r="BX411" s="42">
        <f t="shared" si="450"/>
        <v>6617.8740800486194</v>
      </c>
      <c r="BY411" s="42">
        <f t="shared" si="448"/>
        <v>813998.51184598019</v>
      </c>
      <c r="BZ411" s="42">
        <f t="shared" si="446"/>
        <v>769242502.99148655</v>
      </c>
      <c r="CA411" s="42">
        <f t="shared" si="458"/>
        <v>6.4667189619956513</v>
      </c>
      <c r="CB411" s="46">
        <f t="shared" si="449"/>
        <v>945.01708761973498</v>
      </c>
      <c r="CC411" s="41">
        <v>68</v>
      </c>
      <c r="CD411" s="41">
        <v>1</v>
      </c>
      <c r="CF411" s="42">
        <f t="shared" si="481"/>
        <v>1.5986617951349866</v>
      </c>
      <c r="CG411" s="42">
        <f t="shared" si="479"/>
        <v>108.70900206917909</v>
      </c>
      <c r="CH411" s="42">
        <f t="shared" si="478"/>
        <v>375606.69091381045</v>
      </c>
      <c r="CI411" s="42">
        <f t="shared" si="447"/>
        <v>23.643520162077714</v>
      </c>
      <c r="CJ411" s="46">
        <f t="shared" si="480"/>
        <v>3455.1571973293048</v>
      </c>
    </row>
    <row r="412" spans="1:88">
      <c r="A412" s="52">
        <v>15.969999999999999</v>
      </c>
      <c r="B412" s="39">
        <f t="shared" si="471"/>
        <v>3.0300000000000002</v>
      </c>
      <c r="C412" s="39">
        <f t="shared" si="467"/>
        <v>3.0300000000000002</v>
      </c>
      <c r="D412" s="39">
        <f t="shared" si="468"/>
        <v>146.61897300000001</v>
      </c>
      <c r="E412" s="40">
        <f t="shared" si="469"/>
        <v>2.777382200609609E+24</v>
      </c>
      <c r="F412" s="41">
        <f t="shared" si="472"/>
        <v>81.200000000000045</v>
      </c>
      <c r="G412" s="41">
        <v>406</v>
      </c>
      <c r="AW412" s="41">
        <v>265</v>
      </c>
      <c r="AX412" s="41">
        <v>1</v>
      </c>
      <c r="AZ412" s="42">
        <f t="shared" si="477"/>
        <v>638710522772.86084</v>
      </c>
      <c r="BA412" s="42">
        <f t="shared" si="475"/>
        <v>169258288534808.12</v>
      </c>
      <c r="BB412" s="42">
        <f t="shared" si="473"/>
        <v>2.729181374186569E+17</v>
      </c>
      <c r="BC412" s="42">
        <f t="shared" si="452"/>
        <v>10.997457198030199</v>
      </c>
      <c r="BD412" s="46">
        <f t="shared" si="476"/>
        <v>1612.4358799866454</v>
      </c>
      <c r="BE412" s="49">
        <v>220</v>
      </c>
      <c r="BF412" s="41">
        <v>16</v>
      </c>
      <c r="BH412" s="42">
        <f t="shared" si="466"/>
        <v>2804018567.1512709</v>
      </c>
      <c r="BI412" s="42">
        <f t="shared" si="464"/>
        <v>616884084773.27954</v>
      </c>
      <c r="BJ412" s="42">
        <f t="shared" si="462"/>
        <v>533043237145812.62</v>
      </c>
      <c r="BK412" s="42">
        <f t="shared" si="474"/>
        <v>5.8934377242086651</v>
      </c>
      <c r="BL412" s="46">
        <f t="shared" si="465"/>
        <v>864.08978656293175</v>
      </c>
      <c r="BM412" s="41">
        <v>175</v>
      </c>
      <c r="BN412" s="41">
        <v>1</v>
      </c>
      <c r="BP412" s="42">
        <f t="shared" si="461"/>
        <v>696620.34487742861</v>
      </c>
      <c r="BQ412" s="42">
        <f t="shared" si="459"/>
        <v>121908560.35355</v>
      </c>
      <c r="BR412" s="42">
        <f t="shared" si="457"/>
        <v>1041100072550.412</v>
      </c>
      <c r="BS412" s="42">
        <f t="shared" si="463"/>
        <v>58.246267577185044</v>
      </c>
      <c r="BT412" s="46">
        <f t="shared" si="460"/>
        <v>8540.00793325007</v>
      </c>
      <c r="BU412" s="41">
        <v>124</v>
      </c>
      <c r="BV412" s="41">
        <v>1</v>
      </c>
      <c r="BX412" s="42">
        <f t="shared" si="450"/>
        <v>6617.8740800486194</v>
      </c>
      <c r="BY412" s="42">
        <f t="shared" si="448"/>
        <v>820616.38592602883</v>
      </c>
      <c r="BZ412" s="42">
        <f t="shared" si="446"/>
        <v>885088139.26405656</v>
      </c>
      <c r="CA412" s="42">
        <f t="shared" si="458"/>
        <v>7.3562446305975859</v>
      </c>
      <c r="CB412" s="46">
        <f t="shared" si="449"/>
        <v>1078.5650328749825</v>
      </c>
      <c r="CC412" s="41">
        <v>69</v>
      </c>
      <c r="CD412" s="41">
        <v>1</v>
      </c>
      <c r="CF412" s="42">
        <f t="shared" si="481"/>
        <v>1.5986617951349866</v>
      </c>
      <c r="CG412" s="42">
        <f t="shared" si="479"/>
        <v>110.30766386431408</v>
      </c>
      <c r="CH412" s="42">
        <f t="shared" si="478"/>
        <v>432171.94300002605</v>
      </c>
      <c r="CI412" s="42">
        <f t="shared" si="447"/>
        <v>26.721492312563889</v>
      </c>
      <c r="CJ412" s="46">
        <f t="shared" si="480"/>
        <v>3917.8777598955126</v>
      </c>
    </row>
    <row r="413" spans="1:88">
      <c r="A413" s="52">
        <v>15.969999999999999</v>
      </c>
      <c r="B413" s="39">
        <f t="shared" si="471"/>
        <v>3.0350000000000001</v>
      </c>
      <c r="C413" s="39">
        <f t="shared" si="467"/>
        <v>3.0350000000000001</v>
      </c>
      <c r="D413" s="39">
        <f t="shared" si="468"/>
        <v>147.10326325</v>
      </c>
      <c r="E413" s="40">
        <f t="shared" si="469"/>
        <v>3.1903743650383032E+24</v>
      </c>
      <c r="F413" s="41">
        <f t="shared" si="472"/>
        <v>81.400000000000048</v>
      </c>
      <c r="G413" s="41">
        <v>407</v>
      </c>
      <c r="AW413" s="41">
        <v>266</v>
      </c>
      <c r="AX413" s="41">
        <v>1</v>
      </c>
      <c r="AZ413" s="42">
        <f t="shared" si="477"/>
        <v>638710522772.86084</v>
      </c>
      <c r="BA413" s="42">
        <f t="shared" si="475"/>
        <v>169896999057580.97</v>
      </c>
      <c r="BB413" s="42">
        <f t="shared" si="473"/>
        <v>3.140179432500185E+17</v>
      </c>
      <c r="BC413" s="42">
        <f t="shared" si="452"/>
        <v>12.564535852336812</v>
      </c>
      <c r="BD413" s="46">
        <f t="shared" si="476"/>
        <v>1848.2842251003651</v>
      </c>
      <c r="BE413" s="41">
        <v>221</v>
      </c>
      <c r="BF413" s="41">
        <v>1</v>
      </c>
      <c r="BH413" s="42">
        <f t="shared" si="466"/>
        <v>2804018567.1512709</v>
      </c>
      <c r="BI413" s="42">
        <f t="shared" si="464"/>
        <v>619688103340.43091</v>
      </c>
      <c r="BJ413" s="42">
        <f t="shared" si="462"/>
        <v>613316295410190.62</v>
      </c>
      <c r="BK413" s="42">
        <f t="shared" si="474"/>
        <v>6.7280473320104628</v>
      </c>
      <c r="BL413" s="46">
        <f t="shared" si="465"/>
        <v>989.71771783919519</v>
      </c>
      <c r="BM413" s="41">
        <v>176</v>
      </c>
      <c r="BN413" s="41">
        <v>1</v>
      </c>
      <c r="BP413" s="42">
        <f t="shared" si="461"/>
        <v>696620.34487742861</v>
      </c>
      <c r="BQ413" s="42">
        <f t="shared" si="459"/>
        <v>122605180.69842744</v>
      </c>
      <c r="BR413" s="42">
        <f t="shared" si="457"/>
        <v>1197883389473.0249</v>
      </c>
      <c r="BS413" s="42">
        <f t="shared" si="463"/>
        <v>66.417636056184207</v>
      </c>
      <c r="BT413" s="46">
        <f t="shared" si="460"/>
        <v>9770.2510012155562</v>
      </c>
      <c r="BU413" s="41">
        <v>125</v>
      </c>
      <c r="BV413" s="41">
        <v>1</v>
      </c>
      <c r="BX413" s="42">
        <f t="shared" si="450"/>
        <v>6617.8740800486194</v>
      </c>
      <c r="BY413" s="42">
        <f t="shared" si="448"/>
        <v>827234.26000607747</v>
      </c>
      <c r="BZ413" s="42">
        <f t="shared" si="446"/>
        <v>1018377011.2000084</v>
      </c>
      <c r="CA413" s="42">
        <f t="shared" si="458"/>
        <v>8.3686955286790514</v>
      </c>
      <c r="CB413" s="46">
        <f t="shared" si="449"/>
        <v>1231.0624214143725</v>
      </c>
      <c r="CC413" s="49">
        <v>70</v>
      </c>
      <c r="CD413" s="41">
        <v>1</v>
      </c>
      <c r="CF413" s="42">
        <f t="shared" si="481"/>
        <v>1.5986617951349866</v>
      </c>
      <c r="CG413" s="42">
        <f t="shared" si="479"/>
        <v>111.90632565944907</v>
      </c>
      <c r="CH413" s="42">
        <f t="shared" si="478"/>
        <v>497254.40000000235</v>
      </c>
      <c r="CI413" s="42">
        <f t="shared" si="447"/>
        <v>30.206589344610784</v>
      </c>
      <c r="CJ413" s="46">
        <f t="shared" si="480"/>
        <v>4443.4878642449248</v>
      </c>
    </row>
    <row r="414" spans="1:88">
      <c r="A414" s="52">
        <v>19.010000000000002</v>
      </c>
      <c r="B414" s="39">
        <f t="shared" si="471"/>
        <v>3.04</v>
      </c>
      <c r="C414" s="39">
        <f t="shared" si="467"/>
        <v>3.04</v>
      </c>
      <c r="D414" s="39">
        <f t="shared" si="468"/>
        <v>175.68281600000003</v>
      </c>
      <c r="E414" s="40">
        <f t="shared" si="469"/>
        <v>3.6647777849442088E+24</v>
      </c>
      <c r="F414" s="41">
        <f t="shared" si="472"/>
        <v>81.600000000000037</v>
      </c>
      <c r="G414" s="41">
        <v>408</v>
      </c>
      <c r="AW414" s="41">
        <v>267</v>
      </c>
      <c r="AX414" s="41">
        <v>1</v>
      </c>
      <c r="AZ414" s="42">
        <f t="shared" si="477"/>
        <v>638710522772.86084</v>
      </c>
      <c r="BA414" s="42">
        <f t="shared" si="475"/>
        <v>170535709580353.84</v>
      </c>
      <c r="BB414" s="42">
        <f t="shared" si="473"/>
        <v>3.6130614838437549E+17</v>
      </c>
      <c r="BC414" s="42">
        <f t="shared" si="452"/>
        <v>12.059539806429713</v>
      </c>
      <c r="BD414" s="46">
        <f t="shared" si="476"/>
        <v>2118.6539128576674</v>
      </c>
      <c r="BE414" s="41">
        <v>222</v>
      </c>
      <c r="BF414" s="41">
        <v>1</v>
      </c>
      <c r="BH414" s="42">
        <f t="shared" si="466"/>
        <v>2804018567.1512709</v>
      </c>
      <c r="BI414" s="42">
        <f t="shared" si="464"/>
        <v>622492121907.58215</v>
      </c>
      <c r="BJ414" s="42">
        <f t="shared" si="462"/>
        <v>705676071063231.25</v>
      </c>
      <c r="BK414" s="42">
        <f t="shared" si="474"/>
        <v>6.4527114886151606</v>
      </c>
      <c r="BL414" s="46">
        <f t="shared" si="465"/>
        <v>1133.6305251554636</v>
      </c>
      <c r="BM414" s="41">
        <v>177</v>
      </c>
      <c r="BN414" s="41">
        <v>1</v>
      </c>
      <c r="BP414" s="42">
        <f t="shared" si="461"/>
        <v>696620.34487742861</v>
      </c>
      <c r="BQ414" s="42">
        <f t="shared" si="459"/>
        <v>123301801.04330486</v>
      </c>
      <c r="BR414" s="42">
        <f t="shared" si="457"/>
        <v>1378273576295.3696</v>
      </c>
      <c r="BS414" s="42">
        <f t="shared" si="463"/>
        <v>63.626308334162019</v>
      </c>
      <c r="BT414" s="46">
        <f t="shared" si="460"/>
        <v>11178.049019829854</v>
      </c>
      <c r="BU414" s="41">
        <v>126</v>
      </c>
      <c r="BV414" s="41">
        <v>1</v>
      </c>
      <c r="BX414" s="42">
        <f t="shared" si="450"/>
        <v>6617.8740800486194</v>
      </c>
      <c r="BY414" s="42">
        <f t="shared" si="448"/>
        <v>833852.134086126</v>
      </c>
      <c r="BZ414" s="42">
        <f t="shared" si="446"/>
        <v>1171735193.5743098</v>
      </c>
      <c r="CA414" s="42">
        <f t="shared" si="458"/>
        <v>7.9985478209642213</v>
      </c>
      <c r="CB414" s="46">
        <f t="shared" si="449"/>
        <v>1405.2074050976585</v>
      </c>
      <c r="CC414" s="41">
        <v>71</v>
      </c>
      <c r="CD414" s="41">
        <v>1</v>
      </c>
      <c r="CF414" s="42">
        <f t="shared" si="481"/>
        <v>1.5986617951349866</v>
      </c>
      <c r="CG414" s="42">
        <f t="shared" si="479"/>
        <v>113.50498745458405</v>
      </c>
      <c r="CH414" s="42">
        <f t="shared" si="478"/>
        <v>572136.32498745387</v>
      </c>
      <c r="CI414" s="42">
        <f t="shared" si="447"/>
        <v>28.691634709423226</v>
      </c>
      <c r="CJ414" s="46">
        <f t="shared" si="480"/>
        <v>5040.6271813948151</v>
      </c>
    </row>
    <row r="415" spans="1:88">
      <c r="A415" s="52">
        <v>19.010000000000002</v>
      </c>
      <c r="B415" s="39">
        <f t="shared" si="471"/>
        <v>3.0449999999999999</v>
      </c>
      <c r="C415" s="39">
        <f t="shared" si="467"/>
        <v>3.0449999999999999</v>
      </c>
      <c r="D415" s="39">
        <f t="shared" si="468"/>
        <v>176.26119525000001</v>
      </c>
      <c r="E415" s="40">
        <f t="shared" si="469"/>
        <v>4.2097242129950913E+24</v>
      </c>
      <c r="F415" s="41">
        <f t="shared" si="472"/>
        <v>81.80000000000004</v>
      </c>
      <c r="G415" s="41">
        <v>409</v>
      </c>
      <c r="AW415" s="41">
        <v>268</v>
      </c>
      <c r="AX415" s="41">
        <v>1</v>
      </c>
      <c r="AZ415" s="42">
        <f t="shared" si="477"/>
        <v>638710522772.86084</v>
      </c>
      <c r="BA415" s="42">
        <f t="shared" si="475"/>
        <v>171174420103126.72</v>
      </c>
      <c r="BB415" s="42">
        <f t="shared" si="473"/>
        <v>4.1571439635586042E+17</v>
      </c>
      <c r="BC415" s="42">
        <f t="shared" si="452"/>
        <v>13.778422205540785</v>
      </c>
      <c r="BD415" s="46">
        <f t="shared" si="476"/>
        <v>2428.6011666077602</v>
      </c>
      <c r="BE415" s="41">
        <v>223</v>
      </c>
      <c r="BF415" s="41">
        <v>1</v>
      </c>
      <c r="BH415" s="42">
        <f t="shared" si="466"/>
        <v>2804018567.1512709</v>
      </c>
      <c r="BI415" s="42">
        <f t="shared" si="464"/>
        <v>625296140474.7334</v>
      </c>
      <c r="BJ415" s="42">
        <f t="shared" si="462"/>
        <v>811942180382537.5</v>
      </c>
      <c r="BK415" s="42">
        <f t="shared" si="474"/>
        <v>7.3668638692779593</v>
      </c>
      <c r="BL415" s="46">
        <f t="shared" si="465"/>
        <v>1298.492230842973</v>
      </c>
      <c r="BM415" s="41">
        <v>178</v>
      </c>
      <c r="BN415" s="41">
        <v>1</v>
      </c>
      <c r="BP415" s="42">
        <f t="shared" si="461"/>
        <v>696620.34487742861</v>
      </c>
      <c r="BQ415" s="42">
        <f t="shared" si="459"/>
        <v>123998421.3881823</v>
      </c>
      <c r="BR415" s="42">
        <f t="shared" si="457"/>
        <v>1585824571059.6387</v>
      </c>
      <c r="BS415" s="42">
        <f t="shared" si="463"/>
        <v>72.557494162716438</v>
      </c>
      <c r="BT415" s="46">
        <f t="shared" si="460"/>
        <v>12789.070645465299</v>
      </c>
      <c r="BU415" s="41">
        <v>127</v>
      </c>
      <c r="BV415" s="41">
        <v>1</v>
      </c>
      <c r="BX415" s="42">
        <f t="shared" si="450"/>
        <v>6617.8740800486194</v>
      </c>
      <c r="BY415" s="42">
        <f t="shared" si="448"/>
        <v>840470.00816617464</v>
      </c>
      <c r="BZ415" s="42">
        <f t="shared" si="446"/>
        <v>1348184056.2742169</v>
      </c>
      <c r="CA415" s="42">
        <f t="shared" si="458"/>
        <v>9.1006048075674499</v>
      </c>
      <c r="CB415" s="46">
        <f t="shared" si="449"/>
        <v>1604.0834808797351</v>
      </c>
      <c r="CC415" s="41">
        <v>72</v>
      </c>
      <c r="CD415" s="41">
        <v>1</v>
      </c>
      <c r="CF415" s="42">
        <f t="shared" si="481"/>
        <v>1.5986617951349866</v>
      </c>
      <c r="CG415" s="42">
        <f t="shared" si="479"/>
        <v>115.10364924971904</v>
      </c>
      <c r="CH415" s="42">
        <f t="shared" si="478"/>
        <v>658292.99622764252</v>
      </c>
      <c r="CI415" s="42">
        <f t="shared" si="447"/>
        <v>32.446916487362898</v>
      </c>
      <c r="CJ415" s="46">
        <f t="shared" si="480"/>
        <v>5719.1322822395168</v>
      </c>
    </row>
    <row r="416" spans="1:88">
      <c r="A416" s="52">
        <v>19.010000000000002</v>
      </c>
      <c r="B416" s="39">
        <f t="shared" si="471"/>
        <v>3.05</v>
      </c>
      <c r="C416" s="39">
        <f t="shared" si="467"/>
        <v>3.05</v>
      </c>
      <c r="D416" s="39">
        <f t="shared" si="468"/>
        <v>176.84052499999999</v>
      </c>
      <c r="E416" s="40">
        <f t="shared" si="469"/>
        <v>4.8357032784586488E+24</v>
      </c>
      <c r="F416" s="41">
        <f t="shared" si="472"/>
        <v>82.000000000000043</v>
      </c>
      <c r="G416" s="41">
        <v>410</v>
      </c>
      <c r="AW416" s="41">
        <v>269</v>
      </c>
      <c r="AX416" s="41">
        <v>1</v>
      </c>
      <c r="AZ416" s="42">
        <f t="shared" si="477"/>
        <v>638710522772.86084</v>
      </c>
      <c r="BA416" s="42">
        <f t="shared" si="475"/>
        <v>171813130625899.56</v>
      </c>
      <c r="BB416" s="42">
        <f t="shared" si="473"/>
        <v>4.7831456548105581E+17</v>
      </c>
      <c r="BC416" s="42">
        <f t="shared" si="452"/>
        <v>15.742563699645471</v>
      </c>
      <c r="BD416" s="46">
        <f t="shared" si="476"/>
        <v>2783.9232294912472</v>
      </c>
      <c r="BE416" s="41">
        <v>224</v>
      </c>
      <c r="BF416" s="41">
        <v>1</v>
      </c>
      <c r="BH416" s="42">
        <f t="shared" si="466"/>
        <v>2804018567.1512709</v>
      </c>
      <c r="BI416" s="42">
        <f t="shared" si="464"/>
        <v>628100159041.88464</v>
      </c>
      <c r="BJ416" s="42">
        <f t="shared" si="462"/>
        <v>934208135705184.37</v>
      </c>
      <c r="BK416" s="42">
        <f t="shared" si="474"/>
        <v>8.4107155646550105</v>
      </c>
      <c r="BL416" s="46">
        <f t="shared" si="465"/>
        <v>1487.3553560792634</v>
      </c>
      <c r="BM416" s="41">
        <v>179</v>
      </c>
      <c r="BN416" s="41">
        <v>1</v>
      </c>
      <c r="BP416" s="42">
        <f t="shared" si="461"/>
        <v>696620.34487742861</v>
      </c>
      <c r="BQ416" s="42">
        <f t="shared" si="459"/>
        <v>124695041.73305972</v>
      </c>
      <c r="BR416" s="42">
        <f t="shared" si="457"/>
        <v>1824625265049.1826</v>
      </c>
      <c r="BS416" s="42">
        <f t="shared" si="463"/>
        <v>82.745179734999851</v>
      </c>
      <c r="BT416" s="46">
        <f t="shared" si="460"/>
        <v>14632.701025556733</v>
      </c>
      <c r="BU416" s="41">
        <v>128</v>
      </c>
      <c r="BV416" s="41">
        <v>1</v>
      </c>
      <c r="BX416" s="42">
        <f t="shared" si="450"/>
        <v>6617.8740800486194</v>
      </c>
      <c r="BY416" s="42">
        <f t="shared" si="448"/>
        <v>847087.88224622328</v>
      </c>
      <c r="BZ416" s="42">
        <f t="shared" si="446"/>
        <v>1551199758.0985355</v>
      </c>
      <c r="CA416" s="42">
        <f t="shared" si="458"/>
        <v>10.355175498340767</v>
      </c>
      <c r="CB416" s="46">
        <f t="shared" si="449"/>
        <v>1831.2146715937176</v>
      </c>
      <c r="CC416" s="41">
        <v>73</v>
      </c>
      <c r="CD416" s="41">
        <v>1</v>
      </c>
      <c r="CF416" s="42">
        <f t="shared" si="481"/>
        <v>1.5986617951349866</v>
      </c>
      <c r="CG416" s="42">
        <f t="shared" si="479"/>
        <v>116.70231104485403</v>
      </c>
      <c r="CH416" s="42">
        <f t="shared" si="478"/>
        <v>757421.75688404776</v>
      </c>
      <c r="CI416" s="42">
        <f t="shared" si="447"/>
        <v>36.700883915274787</v>
      </c>
      <c r="CJ416" s="46">
        <f t="shared" si="480"/>
        <v>6490.2035795412485</v>
      </c>
    </row>
    <row r="417" spans="1:88">
      <c r="A417" s="52">
        <v>19.010000000000002</v>
      </c>
      <c r="B417" s="39">
        <f t="shared" si="471"/>
        <v>3.0550000000000002</v>
      </c>
      <c r="C417" s="39">
        <f t="shared" si="467"/>
        <v>3.0550000000000002</v>
      </c>
      <c r="D417" s="39">
        <f t="shared" si="468"/>
        <v>177.42080525000003</v>
      </c>
      <c r="E417" s="40">
        <f t="shared" si="469"/>
        <v>5.5547644012192191E+24</v>
      </c>
      <c r="F417" s="41">
        <f t="shared" si="472"/>
        <v>82.200000000000045</v>
      </c>
      <c r="G417" s="41">
        <v>411</v>
      </c>
      <c r="AW417" s="49">
        <v>270</v>
      </c>
      <c r="AX417" s="41">
        <v>1</v>
      </c>
      <c r="AZ417" s="42">
        <f t="shared" si="477"/>
        <v>638710522772.86084</v>
      </c>
      <c r="BA417" s="42">
        <f t="shared" si="475"/>
        <v>172451841148672.44</v>
      </c>
      <c r="BB417" s="42">
        <f t="shared" si="473"/>
        <v>5.5033987446468442E+17</v>
      </c>
      <c r="BC417" s="42">
        <f t="shared" si="452"/>
        <v>17.986994382421955</v>
      </c>
      <c r="BD417" s="46">
        <f t="shared" si="476"/>
        <v>3191.26702735653</v>
      </c>
      <c r="BE417" s="41">
        <v>225</v>
      </c>
      <c r="BF417" s="41">
        <v>1</v>
      </c>
      <c r="BH417" s="42">
        <f t="shared" si="466"/>
        <v>2804018567.1512709</v>
      </c>
      <c r="BI417" s="42">
        <f t="shared" si="464"/>
        <v>630904177609.03589</v>
      </c>
      <c r="BJ417" s="42">
        <f t="shared" si="462"/>
        <v>1074882567313834.1</v>
      </c>
      <c r="BK417" s="42">
        <f t="shared" si="474"/>
        <v>9.6026935678265453</v>
      </c>
      <c r="BL417" s="46">
        <f t="shared" si="465"/>
        <v>1703.7176253727814</v>
      </c>
      <c r="BM417" s="49">
        <v>180</v>
      </c>
      <c r="BN417" s="41">
        <v>20</v>
      </c>
      <c r="BP417" s="42">
        <f t="shared" si="461"/>
        <v>13932406.897548571</v>
      </c>
      <c r="BQ417" s="42">
        <f t="shared" si="459"/>
        <v>2507833241.558743</v>
      </c>
      <c r="BR417" s="42">
        <f t="shared" si="457"/>
        <v>2099380014284.8252</v>
      </c>
      <c r="BS417" s="42">
        <f t="shared" si="463"/>
        <v>4.718325063199325</v>
      </c>
      <c r="BT417" s="46">
        <f t="shared" si="460"/>
        <v>837.12903214408152</v>
      </c>
      <c r="BU417" s="41">
        <v>129</v>
      </c>
      <c r="BV417" s="41">
        <v>1</v>
      </c>
      <c r="BX417" s="42">
        <f t="shared" si="450"/>
        <v>6617.8740800486194</v>
      </c>
      <c r="BY417" s="42">
        <f t="shared" si="448"/>
        <v>853705.75632627192</v>
      </c>
      <c r="BZ417" s="42">
        <f t="shared" ref="BZ417:BZ480" si="482">(10+$G417/20)*POWER($F$1,BU417)</f>
        <v>1784781693.3674548</v>
      </c>
      <c r="CA417" s="42">
        <f t="shared" si="458"/>
        <v>11.783446841187072</v>
      </c>
      <c r="CB417" s="46">
        <f t="shared" si="449"/>
        <v>2090.6286271839795</v>
      </c>
      <c r="CC417" s="41">
        <v>74</v>
      </c>
      <c r="CD417" s="41">
        <v>1</v>
      </c>
      <c r="CF417" s="42">
        <f t="shared" si="481"/>
        <v>1.5986617951349866</v>
      </c>
      <c r="CG417" s="42">
        <f t="shared" si="479"/>
        <v>118.30097283998902</v>
      </c>
      <c r="CH417" s="42">
        <f t="shared" si="478"/>
        <v>871475.43621457426</v>
      </c>
      <c r="CI417" s="42">
        <f t="shared" ref="CI417:CI480" si="483">CJ417/$D417</f>
        <v>41.520472618609354</v>
      </c>
      <c r="CJ417" s="46">
        <f t="shared" si="480"/>
        <v>7366.5956863542488</v>
      </c>
    </row>
    <row r="418" spans="1:88">
      <c r="A418" s="52">
        <v>19.010000000000002</v>
      </c>
      <c r="B418" s="39">
        <f t="shared" si="471"/>
        <v>3.06</v>
      </c>
      <c r="C418" s="39">
        <f t="shared" si="467"/>
        <v>3.06</v>
      </c>
      <c r="D418" s="39">
        <f t="shared" si="468"/>
        <v>178.00203600000003</v>
      </c>
      <c r="E418" s="40">
        <f t="shared" si="469"/>
        <v>6.3807487300766085E+24</v>
      </c>
      <c r="F418" s="41">
        <f t="shared" si="472"/>
        <v>82.400000000000048</v>
      </c>
      <c r="G418" s="41">
        <v>412</v>
      </c>
      <c r="AW418" s="41">
        <v>271</v>
      </c>
      <c r="AX418" s="41">
        <v>1</v>
      </c>
      <c r="AZ418" s="42">
        <f t="shared" si="477"/>
        <v>638710522772.86084</v>
      </c>
      <c r="BA418" s="42">
        <f t="shared" si="475"/>
        <v>173090551671445.28</v>
      </c>
      <c r="BB418" s="42">
        <f t="shared" si="473"/>
        <v>6.3320916398356314E+17</v>
      </c>
      <c r="BC418" s="42">
        <f t="shared" si="452"/>
        <v>20.551752422129578</v>
      </c>
      <c r="BD418" s="46">
        <f t="shared" si="476"/>
        <v>3658.2537745069972</v>
      </c>
      <c r="BE418" s="41">
        <v>226</v>
      </c>
      <c r="BF418" s="41">
        <v>1</v>
      </c>
      <c r="BH418" s="42">
        <f t="shared" si="466"/>
        <v>2804018567.1512709</v>
      </c>
      <c r="BI418" s="42">
        <f t="shared" si="464"/>
        <v>633708196176.18726</v>
      </c>
      <c r="BJ418" s="42">
        <f t="shared" si="462"/>
        <v>1236736648405393</v>
      </c>
      <c r="BK418" s="42">
        <f t="shared" si="474"/>
        <v>10.963846245926124</v>
      </c>
      <c r="BL418" s="46">
        <f t="shared" si="465"/>
        <v>1951.5869541658071</v>
      </c>
      <c r="BM418" s="41">
        <v>181</v>
      </c>
      <c r="BN418" s="41">
        <v>1</v>
      </c>
      <c r="BP418" s="42">
        <f t="shared" si="461"/>
        <v>13932406.897548571</v>
      </c>
      <c r="BQ418" s="42">
        <f t="shared" si="459"/>
        <v>2521765648.4562912</v>
      </c>
      <c r="BR418" s="42">
        <f t="shared" si="457"/>
        <v>2415501266416.7759</v>
      </c>
      <c r="BS418" s="42">
        <f t="shared" si="463"/>
        <v>5.3811806917221814</v>
      </c>
      <c r="BT418" s="46">
        <f t="shared" si="460"/>
        <v>957.86111921043675</v>
      </c>
      <c r="BU418" s="49">
        <v>130</v>
      </c>
      <c r="BV418" s="41">
        <v>1</v>
      </c>
      <c r="BX418" s="42">
        <f t="shared" si="450"/>
        <v>6617.8740800486194</v>
      </c>
      <c r="BY418" s="42">
        <f t="shared" ref="BY418:BY481" si="484">BU418*BX418</f>
        <v>860323.63040632056</v>
      </c>
      <c r="BZ418" s="42">
        <f t="shared" si="482"/>
        <v>2053531238.400018</v>
      </c>
      <c r="CA418" s="42">
        <f t="shared" si="458"/>
        <v>13.409558897739799</v>
      </c>
      <c r="CB418" s="46">
        <f t="shared" ref="CB418:CB481" si="485">BZ418/BY418</f>
        <v>2386.9287856596006</v>
      </c>
      <c r="CC418" s="41">
        <v>75</v>
      </c>
      <c r="CD418" s="41">
        <v>1</v>
      </c>
      <c r="CF418" s="42">
        <f t="shared" si="481"/>
        <v>1.5986617951349866</v>
      </c>
      <c r="CG418" s="42">
        <f t="shared" si="479"/>
        <v>119.899634635124</v>
      </c>
      <c r="CH418" s="42">
        <f t="shared" si="478"/>
        <v>1002700.8000000049</v>
      </c>
      <c r="CI418" s="42">
        <f t="shared" si="483"/>
        <v>46.981678856335492</v>
      </c>
      <c r="CJ418" s="46">
        <f t="shared" si="480"/>
        <v>8362.83449112587</v>
      </c>
    </row>
    <row r="419" spans="1:88">
      <c r="A419" s="52">
        <v>19.010000000000002</v>
      </c>
      <c r="B419" s="39">
        <f t="shared" si="471"/>
        <v>3.0649999999999999</v>
      </c>
      <c r="C419" s="39">
        <f t="shared" si="467"/>
        <v>3.0649999999999999</v>
      </c>
      <c r="D419" s="39">
        <f t="shared" si="468"/>
        <v>178.58421724999999</v>
      </c>
      <c r="E419" s="40">
        <f t="shared" si="469"/>
        <v>7.3295555698884209E+24</v>
      </c>
      <c r="F419" s="41">
        <f t="shared" si="472"/>
        <v>82.600000000000051</v>
      </c>
      <c r="G419" s="41">
        <v>413</v>
      </c>
      <c r="AW419" s="41">
        <v>272</v>
      </c>
      <c r="AX419" s="41">
        <v>1</v>
      </c>
      <c r="AZ419" s="42">
        <f t="shared" si="477"/>
        <v>638710522772.86084</v>
      </c>
      <c r="BA419" s="42">
        <f t="shared" si="475"/>
        <v>173729262194218.16</v>
      </c>
      <c r="BB419" s="42">
        <f t="shared" si="473"/>
        <v>7.2855483210402061E+17</v>
      </c>
      <c r="BC419" s="42">
        <f t="shared" si="452"/>
        <v>23.482600686313393</v>
      </c>
      <c r="BD419" s="46">
        <f t="shared" si="476"/>
        <v>4193.6218625595902</v>
      </c>
      <c r="BE419" s="41">
        <v>227</v>
      </c>
      <c r="BF419" s="41">
        <v>1</v>
      </c>
      <c r="BH419" s="42">
        <f t="shared" si="466"/>
        <v>2804018567.1512709</v>
      </c>
      <c r="BI419" s="42">
        <f t="shared" si="464"/>
        <v>636512214743.3385</v>
      </c>
      <c r="BJ419" s="42">
        <f t="shared" si="462"/>
        <v>1422958656453161</v>
      </c>
      <c r="BK419" s="42">
        <f t="shared" si="474"/>
        <v>12.518216698224528</v>
      </c>
      <c r="BL419" s="46">
        <f t="shared" si="465"/>
        <v>2235.5559304183066</v>
      </c>
      <c r="BM419" s="41">
        <v>182</v>
      </c>
      <c r="BN419" s="41">
        <v>1</v>
      </c>
      <c r="BP419" s="42">
        <f t="shared" si="461"/>
        <v>13932406.897548571</v>
      </c>
      <c r="BQ419" s="42">
        <f t="shared" si="459"/>
        <v>2535698055.3538399</v>
      </c>
      <c r="BR419" s="42">
        <f t="shared" si="457"/>
        <v>2779216125885.0713</v>
      </c>
      <c r="BS419" s="42">
        <f t="shared" si="463"/>
        <v>6.137361559694873</v>
      </c>
      <c r="BT419" s="46">
        <f t="shared" si="460"/>
        <v>1096.0359101183481</v>
      </c>
      <c r="BU419" s="41">
        <v>131</v>
      </c>
      <c r="BV419" s="41">
        <v>1</v>
      </c>
      <c r="BX419" s="42">
        <f t="shared" ref="BX419:BX482" si="486">BX418*BV419</f>
        <v>6617.8740800486194</v>
      </c>
      <c r="BY419" s="42">
        <f t="shared" si="484"/>
        <v>866941.50448636909</v>
      </c>
      <c r="BZ419" s="42">
        <f t="shared" si="482"/>
        <v>2362742347.5692506</v>
      </c>
      <c r="CA419" s="42">
        <f t="shared" si="458"/>
        <v>15.261017682239205</v>
      </c>
      <c r="CB419" s="46">
        <f t="shared" si="485"/>
        <v>2725.3768972210974</v>
      </c>
      <c r="CC419" s="41">
        <v>76</v>
      </c>
      <c r="CD419" s="41">
        <v>1</v>
      </c>
      <c r="CF419" s="42">
        <f t="shared" si="481"/>
        <v>1.5986617951349866</v>
      </c>
      <c r="CG419" s="42">
        <f t="shared" si="479"/>
        <v>121.49829643025899</v>
      </c>
      <c r="CH419" s="42">
        <f t="shared" si="478"/>
        <v>1153682.7868990439</v>
      </c>
      <c r="CI419" s="42">
        <f t="shared" si="483"/>
        <v>53.170794502291685</v>
      </c>
      <c r="CJ419" s="46">
        <f t="shared" si="480"/>
        <v>9495.4647167523635</v>
      </c>
    </row>
    <row r="420" spans="1:88">
      <c r="A420" s="52">
        <v>19.010000000000002</v>
      </c>
      <c r="B420" s="39">
        <f t="shared" si="471"/>
        <v>3.07</v>
      </c>
      <c r="C420" s="39">
        <f t="shared" si="467"/>
        <v>3.07</v>
      </c>
      <c r="D420" s="39">
        <f t="shared" si="468"/>
        <v>179.167349</v>
      </c>
      <c r="E420" s="40">
        <f t="shared" si="469"/>
        <v>8.4194484259901826E+24</v>
      </c>
      <c r="F420" s="41">
        <f t="shared" si="472"/>
        <v>82.80000000000004</v>
      </c>
      <c r="G420" s="41">
        <v>414</v>
      </c>
      <c r="AW420" s="41">
        <v>273</v>
      </c>
      <c r="AX420" s="41">
        <v>1</v>
      </c>
      <c r="AZ420" s="42">
        <f t="shared" si="477"/>
        <v>638710522772.86084</v>
      </c>
      <c r="BA420" s="42">
        <f t="shared" si="475"/>
        <v>174367972716991</v>
      </c>
      <c r="BB420" s="42">
        <f t="shared" si="473"/>
        <v>8.3825497327585664E+17</v>
      </c>
      <c r="BC420" s="42">
        <f t="shared" si="452"/>
        <v>26.831845998863201</v>
      </c>
      <c r="BD420" s="46">
        <f t="shared" si="476"/>
        <v>4807.3907163925769</v>
      </c>
      <c r="BE420" s="41">
        <v>228</v>
      </c>
      <c r="BF420" s="41">
        <v>1</v>
      </c>
      <c r="BH420" s="42">
        <f t="shared" si="466"/>
        <v>2804018567.1512709</v>
      </c>
      <c r="BI420" s="42">
        <f t="shared" si="464"/>
        <v>639316233310.48975</v>
      </c>
      <c r="BJ420" s="42">
        <f t="shared" si="462"/>
        <v>1637216744679402.5</v>
      </c>
      <c r="BK420" s="42">
        <f t="shared" si="474"/>
        <v>14.293269351034802</v>
      </c>
      <c r="BL420" s="46">
        <f t="shared" si="465"/>
        <v>2560.8871781678558</v>
      </c>
      <c r="BM420" s="41">
        <v>183</v>
      </c>
      <c r="BN420" s="41">
        <v>1</v>
      </c>
      <c r="BP420" s="42">
        <f t="shared" si="461"/>
        <v>13932406.897548571</v>
      </c>
      <c r="BQ420" s="42">
        <f t="shared" si="459"/>
        <v>2549630462.2513885</v>
      </c>
      <c r="BR420" s="42">
        <f t="shared" si="457"/>
        <v>3197688954451.9492</v>
      </c>
      <c r="BS420" s="42">
        <f t="shared" si="463"/>
        <v>7.0000333584546306</v>
      </c>
      <c r="BT420" s="46">
        <f t="shared" si="460"/>
        <v>1254.1774197458828</v>
      </c>
      <c r="BU420" s="41">
        <v>132</v>
      </c>
      <c r="BV420" s="41">
        <v>1</v>
      </c>
      <c r="BX420" s="42">
        <f t="shared" si="486"/>
        <v>6617.8740800486194</v>
      </c>
      <c r="BY420" s="42">
        <f t="shared" si="484"/>
        <v>873559.37856641773</v>
      </c>
      <c r="BZ420" s="42">
        <f t="shared" si="482"/>
        <v>2718505781.7811804</v>
      </c>
      <c r="CA420" s="42">
        <f t="shared" si="458"/>
        <v>17.369165867922458</v>
      </c>
      <c r="CB420" s="46">
        <f t="shared" si="485"/>
        <v>3111.9874028969507</v>
      </c>
      <c r="CC420" s="41">
        <v>77</v>
      </c>
      <c r="CD420" s="41">
        <v>1</v>
      </c>
      <c r="CF420" s="42">
        <f t="shared" si="481"/>
        <v>1.5986617951349866</v>
      </c>
      <c r="CG420" s="42">
        <f t="shared" si="479"/>
        <v>123.09695822539398</v>
      </c>
      <c r="CH420" s="42">
        <f t="shared" si="478"/>
        <v>1327395.4012603371</v>
      </c>
      <c r="CI420" s="42">
        <f t="shared" si="483"/>
        <v>60.185811334569529</v>
      </c>
      <c r="CJ420" s="46">
        <f t="shared" si="480"/>
        <v>10783.332264228975</v>
      </c>
    </row>
    <row r="421" spans="1:88">
      <c r="A421" s="52">
        <v>19.010000000000002</v>
      </c>
      <c r="B421" s="39">
        <f t="shared" si="471"/>
        <v>3.0750000000000002</v>
      </c>
      <c r="C421" s="39">
        <f t="shared" si="467"/>
        <v>3.0750000000000002</v>
      </c>
      <c r="D421" s="39">
        <f t="shared" si="468"/>
        <v>179.75143125000002</v>
      </c>
      <c r="E421" s="40">
        <f t="shared" si="469"/>
        <v>9.6714065569173018E+24</v>
      </c>
      <c r="F421" s="41">
        <f t="shared" si="472"/>
        <v>83.000000000000043</v>
      </c>
      <c r="G421" s="41">
        <v>415</v>
      </c>
      <c r="AW421" s="41">
        <v>274</v>
      </c>
      <c r="AX421" s="41">
        <v>1</v>
      </c>
      <c r="AZ421" s="42">
        <f t="shared" si="477"/>
        <v>638710522772.86084</v>
      </c>
      <c r="BA421" s="42">
        <f t="shared" si="475"/>
        <v>175006683239763.87</v>
      </c>
      <c r="BB421" s="42">
        <f t="shared" si="473"/>
        <v>9.6447035334704717E+17</v>
      </c>
      <c r="BC421" s="42">
        <f t="shared" ref="BC421:BC447" si="487">BD421/$D421</f>
        <v>30.659275740013353</v>
      </c>
      <c r="BD421" s="46">
        <f t="shared" si="476"/>
        <v>5511.0486953558038</v>
      </c>
      <c r="BE421" s="41">
        <v>229</v>
      </c>
      <c r="BF421" s="41">
        <v>1</v>
      </c>
      <c r="BH421" s="42">
        <f t="shared" si="466"/>
        <v>2804018567.1512709</v>
      </c>
      <c r="BI421" s="42">
        <f t="shared" si="464"/>
        <v>642120251877.64099</v>
      </c>
      <c r="BJ421" s="42">
        <f t="shared" si="462"/>
        <v>1883731158880946</v>
      </c>
      <c r="BK421" s="42">
        <f t="shared" si="474"/>
        <v>16.32037738849662</v>
      </c>
      <c r="BL421" s="46">
        <f t="shared" si="465"/>
        <v>2933.6111941224053</v>
      </c>
      <c r="BM421" s="41">
        <v>184</v>
      </c>
      <c r="BN421" s="41">
        <v>1</v>
      </c>
      <c r="BP421" s="42">
        <f t="shared" si="461"/>
        <v>13932406.897548571</v>
      </c>
      <c r="BQ421" s="42">
        <f t="shared" si="459"/>
        <v>2563562869.1489372</v>
      </c>
      <c r="BR421" s="42">
        <f t="shared" si="457"/>
        <v>3679162419689.3369</v>
      </c>
      <c r="BS421" s="42">
        <f t="shared" si="463"/>
        <v>7.9842224949316325</v>
      </c>
      <c r="BT421" s="46">
        <f t="shared" si="460"/>
        <v>1435.175420882407</v>
      </c>
      <c r="BU421" s="41">
        <v>133</v>
      </c>
      <c r="BV421" s="41">
        <v>1</v>
      </c>
      <c r="BX421" s="42">
        <f t="shared" si="486"/>
        <v>6617.8740800486194</v>
      </c>
      <c r="BY421" s="42">
        <f t="shared" si="484"/>
        <v>880177.25264646637</v>
      </c>
      <c r="BZ421" s="42">
        <f t="shared" si="482"/>
        <v>3127829020.4281955</v>
      </c>
      <c r="CA421" s="42">
        <f t="shared" si="458"/>
        <v>19.769719491666901</v>
      </c>
      <c r="CB421" s="46">
        <f t="shared" si="485"/>
        <v>3553.6353740381487</v>
      </c>
      <c r="CC421" s="41">
        <v>78</v>
      </c>
      <c r="CD421" s="41">
        <v>1</v>
      </c>
      <c r="CF421" s="42">
        <f t="shared" si="481"/>
        <v>1.5986617951349866</v>
      </c>
      <c r="CG421" s="42">
        <f t="shared" si="479"/>
        <v>124.69562002052896</v>
      </c>
      <c r="CH421" s="42">
        <f t="shared" si="478"/>
        <v>1527260.263880949</v>
      </c>
      <c r="CI421" s="42">
        <f t="shared" si="483"/>
        <v>68.138017959023813</v>
      </c>
      <c r="CJ421" s="46">
        <f t="shared" si="480"/>
        <v>12247.906250672735</v>
      </c>
    </row>
    <row r="422" spans="1:88">
      <c r="A422" s="52">
        <v>19.010000000000002</v>
      </c>
      <c r="B422" s="39">
        <f t="shared" si="471"/>
        <v>3.08</v>
      </c>
      <c r="C422" s="39">
        <f t="shared" si="467"/>
        <v>3.08</v>
      </c>
      <c r="D422" s="39">
        <f t="shared" si="468"/>
        <v>180.33646400000003</v>
      </c>
      <c r="E422" s="40">
        <f t="shared" si="469"/>
        <v>1.1109528802438442E+25</v>
      </c>
      <c r="F422" s="41">
        <f t="shared" si="472"/>
        <v>83.200000000000045</v>
      </c>
      <c r="G422" s="41">
        <v>416</v>
      </c>
      <c r="AW422" s="41">
        <v>275</v>
      </c>
      <c r="AX422" s="41">
        <v>1</v>
      </c>
      <c r="AZ422" s="42">
        <f t="shared" si="477"/>
        <v>638710522772.86084</v>
      </c>
      <c r="BA422" s="42">
        <f t="shared" si="475"/>
        <v>175645393762536.72</v>
      </c>
      <c r="BB422" s="42">
        <f t="shared" si="473"/>
        <v>1.1096869481841107E+18</v>
      </c>
      <c r="BC422" s="42">
        <f t="shared" si="487"/>
        <v>35.033228610013602</v>
      </c>
      <c r="BD422" s="46">
        <f t="shared" si="476"/>
        <v>6317.7685700334887</v>
      </c>
      <c r="BE422" s="49">
        <v>230</v>
      </c>
      <c r="BF422" s="41">
        <v>1</v>
      </c>
      <c r="BH422" s="42">
        <f t="shared" si="466"/>
        <v>2804018567.1512709</v>
      </c>
      <c r="BI422" s="42">
        <f t="shared" si="464"/>
        <v>644924270444.79236</v>
      </c>
      <c r="BJ422" s="42">
        <f t="shared" si="462"/>
        <v>2167357320672084.5</v>
      </c>
      <c r="BK422" s="42">
        <f t="shared" si="474"/>
        <v>18.635379704078964</v>
      </c>
      <c r="BL422" s="46">
        <f t="shared" si="465"/>
        <v>3360.6384811309676</v>
      </c>
      <c r="BM422" s="41">
        <v>185</v>
      </c>
      <c r="BN422" s="41">
        <v>1</v>
      </c>
      <c r="BP422" s="42">
        <f t="shared" si="461"/>
        <v>13932406.897548571</v>
      </c>
      <c r="BQ422" s="42">
        <f t="shared" si="459"/>
        <v>2577495276.0464859</v>
      </c>
      <c r="BR422" s="42">
        <f t="shared" si="457"/>
        <v>4233119766937.6538</v>
      </c>
      <c r="BS422" s="42">
        <f t="shared" si="463"/>
        <v>9.1070795094886297</v>
      </c>
      <c r="BT422" s="46">
        <f t="shared" si="460"/>
        <v>1642.3385161080344</v>
      </c>
      <c r="BU422" s="41">
        <v>134</v>
      </c>
      <c r="BV422" s="41">
        <v>1</v>
      </c>
      <c r="BX422" s="42">
        <f t="shared" si="486"/>
        <v>6617.8740800486194</v>
      </c>
      <c r="BY422" s="42">
        <f t="shared" si="484"/>
        <v>886795.12672651501</v>
      </c>
      <c r="BZ422" s="42">
        <f t="shared" si="482"/>
        <v>3598774216.4135923</v>
      </c>
      <c r="CA422" s="42">
        <f t="shared" si="458"/>
        <v>22.503379932533534</v>
      </c>
      <c r="CB422" s="46">
        <f t="shared" si="485"/>
        <v>4058.179965081657</v>
      </c>
      <c r="CC422" s="41">
        <v>79</v>
      </c>
      <c r="CD422" s="41">
        <v>1</v>
      </c>
      <c r="CF422" s="42">
        <f t="shared" si="481"/>
        <v>1.5986617951349866</v>
      </c>
      <c r="CG422" s="42">
        <f t="shared" si="479"/>
        <v>126.29428181566395</v>
      </c>
      <c r="CH422" s="42">
        <f t="shared" si="478"/>
        <v>1757213.9728581929</v>
      </c>
      <c r="CI422" s="42">
        <f t="shared" si="483"/>
        <v>77.153815920508137</v>
      </c>
      <c r="CJ422" s="46">
        <f t="shared" si="480"/>
        <v>13913.646347211345</v>
      </c>
    </row>
    <row r="423" spans="1:88">
      <c r="A423" s="52">
        <v>19.010000000000002</v>
      </c>
      <c r="B423" s="39">
        <f t="shared" si="471"/>
        <v>3.085</v>
      </c>
      <c r="C423" s="39">
        <f t="shared" si="467"/>
        <v>3.085</v>
      </c>
      <c r="D423" s="39">
        <f t="shared" si="468"/>
        <v>180.92244725</v>
      </c>
      <c r="E423" s="40">
        <f t="shared" si="469"/>
        <v>1.2761497460153223E+25</v>
      </c>
      <c r="F423" s="41">
        <f t="shared" si="472"/>
        <v>83.400000000000048</v>
      </c>
      <c r="G423" s="41">
        <v>417</v>
      </c>
      <c r="AW423" s="41">
        <v>276</v>
      </c>
      <c r="AX423" s="41">
        <v>1</v>
      </c>
      <c r="AZ423" s="42">
        <f t="shared" si="477"/>
        <v>638710522772.86084</v>
      </c>
      <c r="BA423" s="42">
        <f t="shared" si="475"/>
        <v>176284104285309.59</v>
      </c>
      <c r="BB423" s="42">
        <f t="shared" si="473"/>
        <v>1.2767648829341783E+18</v>
      </c>
      <c r="BC423" s="42">
        <f t="shared" si="487"/>
        <v>40.03181879025481</v>
      </c>
      <c r="BD423" s="46">
        <f t="shared" si="476"/>
        <v>7242.6546234014349</v>
      </c>
      <c r="BE423" s="41">
        <v>231</v>
      </c>
      <c r="BF423" s="41">
        <v>1</v>
      </c>
      <c r="BH423" s="42">
        <f t="shared" si="466"/>
        <v>2804018567.1512709</v>
      </c>
      <c r="BI423" s="42">
        <f t="shared" si="464"/>
        <v>647728289011.9436</v>
      </c>
      <c r="BJ423" s="42">
        <f t="shared" si="462"/>
        <v>2493681411980810</v>
      </c>
      <c r="BK423" s="42">
        <f t="shared" si="474"/>
        <v>21.279217298708804</v>
      </c>
      <c r="BL423" s="46">
        <f t="shared" si="465"/>
        <v>3849.8880692469315</v>
      </c>
      <c r="BM423" s="41">
        <v>186</v>
      </c>
      <c r="BN423" s="41">
        <v>1</v>
      </c>
      <c r="BP423" s="42">
        <f t="shared" si="461"/>
        <v>13932406.897548571</v>
      </c>
      <c r="BQ423" s="42">
        <f t="shared" si="459"/>
        <v>2591427682.9440341</v>
      </c>
      <c r="BR423" s="42">
        <f t="shared" si="457"/>
        <v>4870471507775.0029</v>
      </c>
      <c r="BS423" s="42">
        <f t="shared" si="463"/>
        <v>10.388179843213775</v>
      </c>
      <c r="BT423" s="46">
        <f t="shared" si="460"/>
        <v>1879.4549197073575</v>
      </c>
      <c r="BU423" s="41">
        <v>135</v>
      </c>
      <c r="BV423" s="41">
        <v>1</v>
      </c>
      <c r="BX423" s="42">
        <f t="shared" si="486"/>
        <v>6617.8740800486194</v>
      </c>
      <c r="BY423" s="42">
        <f t="shared" si="484"/>
        <v>893413.00080656365</v>
      </c>
      <c r="BZ423" s="42">
        <f t="shared" si="482"/>
        <v>4140616908.8000379</v>
      </c>
      <c r="CA423" s="42">
        <f t="shared" si="458"/>
        <v>25.6165317463036</v>
      </c>
      <c r="CB423" s="46">
        <f t="shared" si="485"/>
        <v>4634.6056135985637</v>
      </c>
      <c r="CC423" s="49">
        <v>80</v>
      </c>
      <c r="CD423" s="41">
        <v>12</v>
      </c>
      <c r="CF423" s="42">
        <f t="shared" si="481"/>
        <v>19.183941541619838</v>
      </c>
      <c r="CG423" s="42">
        <f t="shared" si="479"/>
        <v>1534.7153233295871</v>
      </c>
      <c r="CH423" s="42">
        <f t="shared" si="478"/>
        <v>2021785.6000000108</v>
      </c>
      <c r="CI423" s="42">
        <f t="shared" si="483"/>
        <v>7.2813987692659383</v>
      </c>
      <c r="CJ423" s="46">
        <f t="shared" si="480"/>
        <v>1317.3684847387317</v>
      </c>
    </row>
    <row r="424" spans="1:88">
      <c r="A424" s="52">
        <v>19.010000000000002</v>
      </c>
      <c r="B424" s="39">
        <f t="shared" si="471"/>
        <v>3.09</v>
      </c>
      <c r="C424" s="39">
        <f t="shared" si="467"/>
        <v>3.09</v>
      </c>
      <c r="D424" s="39">
        <f t="shared" si="468"/>
        <v>181.50938099999999</v>
      </c>
      <c r="E424" s="40">
        <f t="shared" si="469"/>
        <v>1.4659111139776846E+25</v>
      </c>
      <c r="F424" s="41">
        <f t="shared" si="472"/>
        <v>83.600000000000037</v>
      </c>
      <c r="G424" s="41">
        <v>418</v>
      </c>
      <c r="AW424" s="41">
        <v>277</v>
      </c>
      <c r="AX424" s="41">
        <v>1</v>
      </c>
      <c r="AZ424" s="42">
        <f t="shared" si="477"/>
        <v>638710522772.86084</v>
      </c>
      <c r="BA424" s="42">
        <f t="shared" si="475"/>
        <v>176922814808082.44</v>
      </c>
      <c r="BB424" s="42">
        <f t="shared" si="473"/>
        <v>1.46899473487858E+18</v>
      </c>
      <c r="BC424" s="42">
        <f t="shared" si="487"/>
        <v>45.744335495112345</v>
      </c>
      <c r="BD424" s="46">
        <f t="shared" si="476"/>
        <v>8303.0260199741697</v>
      </c>
      <c r="BE424" s="41">
        <v>232</v>
      </c>
      <c r="BF424" s="41">
        <v>1</v>
      </c>
      <c r="BH424" s="42">
        <f t="shared" si="466"/>
        <v>2804018567.1512709</v>
      </c>
      <c r="BI424" s="42">
        <f t="shared" si="464"/>
        <v>650532307579.09485</v>
      </c>
      <c r="BJ424" s="42">
        <f t="shared" si="462"/>
        <v>2869130341559719</v>
      </c>
      <c r="BK424" s="42">
        <f t="shared" si="474"/>
        <v>24.298660470017882</v>
      </c>
      <c r="BL424" s="46">
        <f t="shared" si="465"/>
        <v>4410.4348210421149</v>
      </c>
      <c r="BM424" s="41">
        <v>187</v>
      </c>
      <c r="BN424" s="41">
        <v>1</v>
      </c>
      <c r="BP424" s="42">
        <f t="shared" si="461"/>
        <v>13932406.897548571</v>
      </c>
      <c r="BQ424" s="42">
        <f t="shared" si="459"/>
        <v>2605360089.8415828</v>
      </c>
      <c r="BR424" s="42">
        <f t="shared" si="457"/>
        <v>5603770198358.8076</v>
      </c>
      <c r="BS424" s="42">
        <f t="shared" si="463"/>
        <v>11.849867257998346</v>
      </c>
      <c r="BT424" s="46">
        <f t="shared" si="460"/>
        <v>2150.8620709314469</v>
      </c>
      <c r="BU424" s="41">
        <v>136</v>
      </c>
      <c r="BV424" s="41">
        <v>1</v>
      </c>
      <c r="BX424" s="42">
        <f t="shared" si="486"/>
        <v>6617.8740800486194</v>
      </c>
      <c r="BY424" s="42">
        <f t="shared" si="484"/>
        <v>900030.87488661218</v>
      </c>
      <c r="BZ424" s="42">
        <f t="shared" si="482"/>
        <v>4764028615.979764</v>
      </c>
      <c r="CA424" s="42">
        <f t="shared" si="458"/>
        <v>29.162038428918127</v>
      </c>
      <c r="CB424" s="46">
        <f t="shared" si="485"/>
        <v>5293.1835439311417</v>
      </c>
      <c r="CC424" s="41">
        <v>81</v>
      </c>
      <c r="CD424" s="41">
        <v>1</v>
      </c>
      <c r="CF424" s="42">
        <f t="shared" si="481"/>
        <v>19.183941541619838</v>
      </c>
      <c r="CG424" s="42">
        <f t="shared" si="479"/>
        <v>1553.8992648712069</v>
      </c>
      <c r="CH424" s="42">
        <f t="shared" si="478"/>
        <v>2326185.8476463603</v>
      </c>
      <c r="CI424" s="42">
        <f t="shared" si="483"/>
        <v>8.2475028109818158</v>
      </c>
      <c r="CJ424" s="46">
        <f t="shared" si="480"/>
        <v>1496.9991300170693</v>
      </c>
    </row>
    <row r="425" spans="1:88">
      <c r="A425" s="52">
        <v>19.010000000000002</v>
      </c>
      <c r="B425" s="39">
        <f t="shared" si="471"/>
        <v>3.0950000000000002</v>
      </c>
      <c r="C425" s="39">
        <f t="shared" si="467"/>
        <v>3.0950000000000002</v>
      </c>
      <c r="D425" s="39">
        <f t="shared" si="468"/>
        <v>182.09726525000005</v>
      </c>
      <c r="E425" s="40">
        <f t="shared" si="469"/>
        <v>1.6838896851980378E+25</v>
      </c>
      <c r="F425" s="41">
        <f t="shared" si="472"/>
        <v>83.80000000000004</v>
      </c>
      <c r="G425" s="41">
        <v>419</v>
      </c>
      <c r="AW425" s="41">
        <v>278</v>
      </c>
      <c r="AX425" s="41">
        <v>1</v>
      </c>
      <c r="AZ425" s="42">
        <f t="shared" si="477"/>
        <v>638710522772.86084</v>
      </c>
      <c r="BA425" s="42">
        <f t="shared" si="475"/>
        <v>177561525330855.31</v>
      </c>
      <c r="BB425" s="42">
        <f t="shared" si="473"/>
        <v>1.6901623076799849E+18</v>
      </c>
      <c r="BC425" s="42">
        <f t="shared" si="487"/>
        <v>52.272843063440071</v>
      </c>
      <c r="BD425" s="46">
        <f t="shared" si="476"/>
        <v>9518.741768694872</v>
      </c>
      <c r="BE425" s="41">
        <v>233</v>
      </c>
      <c r="BF425" s="41">
        <v>1</v>
      </c>
      <c r="BH425" s="42">
        <f t="shared" si="466"/>
        <v>2804018567.1512709</v>
      </c>
      <c r="BI425" s="42">
        <f t="shared" si="464"/>
        <v>653336326146.24609</v>
      </c>
      <c r="BJ425" s="42">
        <f t="shared" si="462"/>
        <v>3301098257187462</v>
      </c>
      <c r="BK425" s="42">
        <f t="shared" si="474"/>
        <v>27.747139758714592</v>
      </c>
      <c r="BL425" s="46">
        <f t="shared" si="465"/>
        <v>5052.6782685714734</v>
      </c>
      <c r="BM425" s="41">
        <v>188</v>
      </c>
      <c r="BN425" s="41">
        <v>1</v>
      </c>
      <c r="BP425" s="42">
        <f t="shared" si="461"/>
        <v>13932406.897548571</v>
      </c>
      <c r="BQ425" s="42">
        <f t="shared" si="459"/>
        <v>2619292496.7391315</v>
      </c>
      <c r="BR425" s="42">
        <f t="shared" si="457"/>
        <v>6447457533569.2402</v>
      </c>
      <c r="BS425" s="42">
        <f t="shared" si="463"/>
        <v>13.517645966773435</v>
      </c>
      <c r="BT425" s="46">
        <f t="shared" si="460"/>
        <v>2461.5263631671355</v>
      </c>
      <c r="BU425" s="41">
        <v>137</v>
      </c>
      <c r="BV425" s="41">
        <v>1</v>
      </c>
      <c r="BX425" s="42">
        <f t="shared" si="486"/>
        <v>6617.8740800486194</v>
      </c>
      <c r="BY425" s="42">
        <f t="shared" si="484"/>
        <v>906648.74896666082</v>
      </c>
      <c r="BZ425" s="42">
        <f t="shared" si="482"/>
        <v>5481286902.0278549</v>
      </c>
      <c r="CA425" s="42">
        <f t="shared" si="458"/>
        <v>33.200149882984789</v>
      </c>
      <c r="CB425" s="46">
        <f t="shared" si="485"/>
        <v>6045.6564995816389</v>
      </c>
      <c r="CC425" s="41">
        <v>82</v>
      </c>
      <c r="CD425" s="41">
        <v>1</v>
      </c>
      <c r="CF425" s="42">
        <f t="shared" si="481"/>
        <v>19.183941541619838</v>
      </c>
      <c r="CG425" s="42">
        <f t="shared" si="479"/>
        <v>1573.0832064128267</v>
      </c>
      <c r="CH425" s="42">
        <f t="shared" si="478"/>
        <v>2676409.6201307783</v>
      </c>
      <c r="CI425" s="42">
        <f t="shared" si="483"/>
        <v>9.3432391224889955</v>
      </c>
      <c r="CJ425" s="46">
        <f t="shared" si="480"/>
        <v>1701.3782927820564</v>
      </c>
    </row>
    <row r="426" spans="1:88">
      <c r="A426" s="52">
        <v>19.010000000000002</v>
      </c>
      <c r="B426" s="39">
        <f t="shared" si="471"/>
        <v>3.1</v>
      </c>
      <c r="C426" s="39">
        <f t="shared" si="467"/>
        <v>3.1</v>
      </c>
      <c r="D426" s="39">
        <f t="shared" si="468"/>
        <v>182.68610000000001</v>
      </c>
      <c r="E426" s="40">
        <f t="shared" si="469"/>
        <v>1.9342813113834608E+25</v>
      </c>
      <c r="F426" s="41">
        <f t="shared" si="472"/>
        <v>84.000000000000043</v>
      </c>
      <c r="G426" s="41">
        <v>420</v>
      </c>
      <c r="AW426" s="41">
        <v>279</v>
      </c>
      <c r="AX426" s="41">
        <v>1</v>
      </c>
      <c r="AZ426" s="42">
        <f t="shared" si="477"/>
        <v>638710522772.86084</v>
      </c>
      <c r="BA426" s="42">
        <f t="shared" si="475"/>
        <v>178200235853628.19</v>
      </c>
      <c r="BB426" s="42">
        <f t="shared" si="473"/>
        <v>1.9446231514639657E+18</v>
      </c>
      <c r="BC426" s="42">
        <f t="shared" si="487"/>
        <v>59.734010347434989</v>
      </c>
      <c r="BD426" s="46">
        <f t="shared" si="476"/>
        <v>10912.573387732544</v>
      </c>
      <c r="BE426" s="41">
        <v>234</v>
      </c>
      <c r="BF426" s="41">
        <v>1</v>
      </c>
      <c r="BH426" s="42">
        <f t="shared" si="466"/>
        <v>2804018567.1512709</v>
      </c>
      <c r="BI426" s="42">
        <f t="shared" si="464"/>
        <v>656140344713.39734</v>
      </c>
      <c r="BJ426" s="42">
        <f t="shared" si="462"/>
        <v>3798092092703047</v>
      </c>
      <c r="BK426" s="42">
        <f t="shared" si="474"/>
        <v>31.685695471587024</v>
      </c>
      <c r="BL426" s="46">
        <f t="shared" si="465"/>
        <v>5788.5361314918946</v>
      </c>
      <c r="BM426" s="41">
        <v>189</v>
      </c>
      <c r="BN426" s="41">
        <v>1</v>
      </c>
      <c r="BP426" s="42">
        <f t="shared" si="461"/>
        <v>13932406.897548571</v>
      </c>
      <c r="BQ426" s="42">
        <f t="shared" si="459"/>
        <v>2633224903.6366801</v>
      </c>
      <c r="BR426" s="42">
        <f t="shared" si="457"/>
        <v>7418148618560.6152</v>
      </c>
      <c r="BS426" s="42">
        <f t="shared" si="463"/>
        <v>15.420628392668778</v>
      </c>
      <c r="BT426" s="46">
        <f t="shared" si="460"/>
        <v>2817.1344606059279</v>
      </c>
      <c r="BU426" s="41">
        <v>138</v>
      </c>
      <c r="BV426" s="41">
        <v>1</v>
      </c>
      <c r="BX426" s="42">
        <f t="shared" si="486"/>
        <v>6617.8740800486194</v>
      </c>
      <c r="BY426" s="42">
        <f t="shared" si="484"/>
        <v>913266.62304670946</v>
      </c>
      <c r="BZ426" s="42">
        <f t="shared" si="482"/>
        <v>6306517049.3186407</v>
      </c>
      <c r="CA426" s="42">
        <f t="shared" si="458"/>
        <v>37.799537302966229</v>
      </c>
      <c r="CB426" s="46">
        <f t="shared" si="485"/>
        <v>6905.4500516834187</v>
      </c>
      <c r="CC426" s="41">
        <v>83</v>
      </c>
      <c r="CD426" s="41">
        <v>1</v>
      </c>
      <c r="CF426" s="42">
        <f t="shared" si="481"/>
        <v>19.183941541619838</v>
      </c>
      <c r="CG426" s="42">
        <f t="shared" si="479"/>
        <v>1592.2671479544465</v>
      </c>
      <c r="CH426" s="42">
        <f t="shared" si="478"/>
        <v>3079354.0279876059</v>
      </c>
      <c r="CI426" s="42">
        <f t="shared" si="483"/>
        <v>10.58615339258445</v>
      </c>
      <c r="CJ426" s="46">
        <f t="shared" si="480"/>
        <v>1933.943077293022</v>
      </c>
    </row>
    <row r="427" spans="1:88">
      <c r="A427" s="52">
        <v>19.010000000000002</v>
      </c>
      <c r="B427" s="39">
        <f t="shared" si="471"/>
        <v>3.105</v>
      </c>
      <c r="C427" s="39">
        <f t="shared" si="467"/>
        <v>3.105</v>
      </c>
      <c r="D427" s="39">
        <f t="shared" si="468"/>
        <v>183.27588525000002</v>
      </c>
      <c r="E427" s="40">
        <f t="shared" si="469"/>
        <v>2.2219057604876889E+25</v>
      </c>
      <c r="F427" s="41">
        <f t="shared" si="472"/>
        <v>84.200000000000045</v>
      </c>
      <c r="G427" s="41">
        <v>421</v>
      </c>
      <c r="AW427" s="49">
        <v>280</v>
      </c>
      <c r="AX427" s="41">
        <v>16</v>
      </c>
      <c r="AZ427" s="42">
        <f t="shared" si="477"/>
        <v>10219368364365.773</v>
      </c>
      <c r="BA427" s="42">
        <f t="shared" si="475"/>
        <v>2861423142022416.5</v>
      </c>
      <c r="BB427" s="42">
        <f t="shared" si="473"/>
        <v>2.2373882948777042E+18</v>
      </c>
      <c r="BC427" s="42">
        <f t="shared" si="487"/>
        <v>4.266325142725087</v>
      </c>
      <c r="BD427" s="46">
        <f t="shared" si="476"/>
        <v>781.91451729727305</v>
      </c>
      <c r="BE427" s="41">
        <v>235</v>
      </c>
      <c r="BF427" s="41">
        <v>1</v>
      </c>
      <c r="BH427" s="42">
        <f t="shared" si="466"/>
        <v>2804018567.1512709</v>
      </c>
      <c r="BI427" s="42">
        <f t="shared" si="464"/>
        <v>658944363280.54871</v>
      </c>
      <c r="BJ427" s="42">
        <f t="shared" si="462"/>
        <v>4369899013433003.5</v>
      </c>
      <c r="BK427" s="42">
        <f t="shared" si="474"/>
        <v>36.184062719346414</v>
      </c>
      <c r="BL427" s="46">
        <f t="shared" si="465"/>
        <v>6631.6661268297366</v>
      </c>
      <c r="BM427" s="49">
        <v>190</v>
      </c>
      <c r="BN427" s="41">
        <v>1</v>
      </c>
      <c r="BP427" s="42">
        <f t="shared" si="461"/>
        <v>13932406.897548571</v>
      </c>
      <c r="BQ427" s="42">
        <f t="shared" si="459"/>
        <v>2647157310.5342283</v>
      </c>
      <c r="BR427" s="42">
        <f t="shared" si="457"/>
        <v>8534959010611.3086</v>
      </c>
      <c r="BS427" s="42">
        <f t="shared" si="463"/>
        <v>17.592046459891932</v>
      </c>
      <c r="BT427" s="46">
        <f t="shared" si="460"/>
        <v>3224.1978882958228</v>
      </c>
      <c r="BU427" s="41">
        <v>139</v>
      </c>
      <c r="BV427" s="41">
        <v>1</v>
      </c>
      <c r="BX427" s="42">
        <f t="shared" si="486"/>
        <v>6617.8740800486194</v>
      </c>
      <c r="BY427" s="42">
        <f t="shared" si="484"/>
        <v>919884.4971267581</v>
      </c>
      <c r="BZ427" s="42">
        <f t="shared" si="482"/>
        <v>7255970092.1845503</v>
      </c>
      <c r="CA427" s="42">
        <f t="shared" si="458"/>
        <v>43.038473410281604</v>
      </c>
      <c r="CB427" s="46">
        <f t="shared" si="485"/>
        <v>7887.9143140779479</v>
      </c>
      <c r="CC427" s="41">
        <v>84</v>
      </c>
      <c r="CD427" s="41">
        <v>1</v>
      </c>
      <c r="CF427" s="42">
        <f t="shared" si="481"/>
        <v>19.183941541619838</v>
      </c>
      <c r="CG427" s="42">
        <f t="shared" si="479"/>
        <v>1611.4510894960663</v>
      </c>
      <c r="CH427" s="42">
        <f t="shared" si="478"/>
        <v>3542954.1465744744</v>
      </c>
      <c r="CI427" s="42">
        <f t="shared" si="483"/>
        <v>11.996182865435964</v>
      </c>
      <c r="CJ427" s="46">
        <f t="shared" si="480"/>
        <v>2198.6110342836582</v>
      </c>
    </row>
    <row r="428" spans="1:88">
      <c r="A428" s="52">
        <v>19.010000000000002</v>
      </c>
      <c r="B428" s="39">
        <f t="shared" si="471"/>
        <v>3.11</v>
      </c>
      <c r="C428" s="39">
        <f t="shared" si="467"/>
        <v>3.11</v>
      </c>
      <c r="D428" s="39">
        <f t="shared" si="468"/>
        <v>183.86662100000001</v>
      </c>
      <c r="E428" s="40">
        <f t="shared" si="469"/>
        <v>2.5522994920306451E+25</v>
      </c>
      <c r="F428" s="41">
        <f t="shared" si="472"/>
        <v>84.400000000000034</v>
      </c>
      <c r="G428" s="41">
        <v>422</v>
      </c>
      <c r="AW428" s="41">
        <v>281</v>
      </c>
      <c r="AX428" s="41">
        <v>1</v>
      </c>
      <c r="AZ428" s="42">
        <f t="shared" si="477"/>
        <v>10219368364365.773</v>
      </c>
      <c r="BA428" s="42">
        <f t="shared" si="475"/>
        <v>2871642510386782.5</v>
      </c>
      <c r="BB428" s="42">
        <f t="shared" si="473"/>
        <v>2.5742228758024612E+18</v>
      </c>
      <c r="BC428" s="42">
        <f t="shared" si="487"/>
        <v>4.8754294531402511</v>
      </c>
      <c r="BD428" s="46">
        <f t="shared" si="476"/>
        <v>896.42873947277587</v>
      </c>
      <c r="BE428" s="41">
        <v>236</v>
      </c>
      <c r="BF428" s="41">
        <v>1</v>
      </c>
      <c r="BH428" s="42">
        <f t="shared" si="466"/>
        <v>2804018567.1512709</v>
      </c>
      <c r="BI428" s="42">
        <f t="shared" si="464"/>
        <v>661748381847.69995</v>
      </c>
      <c r="BJ428" s="42">
        <f t="shared" si="462"/>
        <v>5027779054301667</v>
      </c>
      <c r="BK428" s="42">
        <f t="shared" si="474"/>
        <v>41.321911329405836</v>
      </c>
      <c r="BL428" s="46">
        <f t="shared" si="465"/>
        <v>7597.7202093994692</v>
      </c>
      <c r="BM428" s="41">
        <v>191</v>
      </c>
      <c r="BN428" s="41">
        <v>1</v>
      </c>
      <c r="BP428" s="42">
        <f t="shared" si="461"/>
        <v>13932406.897548571</v>
      </c>
      <c r="BQ428" s="42">
        <f t="shared" si="459"/>
        <v>2661089717.431777</v>
      </c>
      <c r="BR428" s="42">
        <f t="shared" si="457"/>
        <v>9819880965432.9141</v>
      </c>
      <c r="BS428" s="42">
        <f t="shared" si="463"/>
        <v>20.069835443290515</v>
      </c>
      <c r="BT428" s="46">
        <f t="shared" si="460"/>
        <v>3690.1728269838645</v>
      </c>
      <c r="BU428" s="49">
        <v>140</v>
      </c>
      <c r="BV428" s="41">
        <v>12</v>
      </c>
      <c r="BX428" s="42">
        <f t="shared" si="486"/>
        <v>79414.488960583432</v>
      </c>
      <c r="BY428" s="42">
        <f t="shared" si="484"/>
        <v>11118028.45448168</v>
      </c>
      <c r="BZ428" s="42">
        <f t="shared" si="482"/>
        <v>8348342681.6000786</v>
      </c>
      <c r="CA428" s="42">
        <f t="shared" si="458"/>
        <v>4.0838482081770762</v>
      </c>
      <c r="CB428" s="46">
        <f t="shared" si="485"/>
        <v>750.88337071442368</v>
      </c>
      <c r="CC428" s="41">
        <v>85</v>
      </c>
      <c r="CD428" s="41">
        <v>1</v>
      </c>
      <c r="CF428" s="42">
        <f t="shared" si="481"/>
        <v>19.183941541619838</v>
      </c>
      <c r="CG428" s="42">
        <f t="shared" si="479"/>
        <v>1630.6350310376863</v>
      </c>
      <c r="CH428" s="42">
        <f t="shared" si="478"/>
        <v>4076339.200000023</v>
      </c>
      <c r="CI428" s="42">
        <f t="shared" si="483"/>
        <v>13.595984234952404</v>
      </c>
      <c r="CJ428" s="46">
        <f t="shared" si="480"/>
        <v>2499.8476804499687</v>
      </c>
    </row>
    <row r="429" spans="1:88">
      <c r="A429" s="52">
        <v>19.010000000000002</v>
      </c>
      <c r="B429" s="39">
        <f t="shared" si="471"/>
        <v>3.1150000000000002</v>
      </c>
      <c r="C429" s="39">
        <f t="shared" si="467"/>
        <v>3.1150000000000002</v>
      </c>
      <c r="D429" s="39">
        <f t="shared" si="468"/>
        <v>184.45830725000002</v>
      </c>
      <c r="E429" s="40">
        <f t="shared" si="469"/>
        <v>2.9318222279553705E+25</v>
      </c>
      <c r="F429" s="41">
        <f t="shared" si="472"/>
        <v>84.600000000000037</v>
      </c>
      <c r="G429" s="41">
        <v>423</v>
      </c>
      <c r="AW429" s="41">
        <v>282</v>
      </c>
      <c r="AX429" s="41">
        <v>1</v>
      </c>
      <c r="AZ429" s="42">
        <f t="shared" si="477"/>
        <v>10219368364365.773</v>
      </c>
      <c r="BA429" s="42">
        <f t="shared" si="475"/>
        <v>2881861878751148</v>
      </c>
      <c r="BB429" s="42">
        <f t="shared" si="473"/>
        <v>2.9617596110982385E+18</v>
      </c>
      <c r="BC429" s="42">
        <f t="shared" si="487"/>
        <v>5.5715807008429126</v>
      </c>
      <c r="BD429" s="46">
        <f t="shared" si="476"/>
        <v>1027.7243447842525</v>
      </c>
      <c r="BE429" s="41">
        <v>237</v>
      </c>
      <c r="BF429" s="41">
        <v>1</v>
      </c>
      <c r="BH429" s="42">
        <f t="shared" si="466"/>
        <v>2804018567.1512709</v>
      </c>
      <c r="BI429" s="42">
        <f t="shared" si="464"/>
        <v>664552400414.8512</v>
      </c>
      <c r="BJ429" s="42">
        <f t="shared" si="462"/>
        <v>5784686740426230</v>
      </c>
      <c r="BK429" s="42">
        <f t="shared" si="474"/>
        <v>47.190262762179515</v>
      </c>
      <c r="BL429" s="46">
        <f t="shared" si="465"/>
        <v>8704.6359877943432</v>
      </c>
      <c r="BM429" s="41">
        <v>192</v>
      </c>
      <c r="BN429" s="41">
        <v>1</v>
      </c>
      <c r="BP429" s="42">
        <f t="shared" si="461"/>
        <v>13932406.897548571</v>
      </c>
      <c r="BQ429" s="42">
        <f t="shared" si="459"/>
        <v>2675022124.3293257</v>
      </c>
      <c r="BR429" s="42">
        <f t="shared" si="457"/>
        <v>11298216289894.949</v>
      </c>
      <c r="BS429" s="42">
        <f t="shared" si="463"/>
        <v>22.897300687831684</v>
      </c>
      <c r="BT429" s="46">
        <f t="shared" si="460"/>
        <v>4223.5973254716937</v>
      </c>
      <c r="BU429" s="41">
        <v>141</v>
      </c>
      <c r="BV429" s="41">
        <v>1</v>
      </c>
      <c r="BX429" s="42">
        <f t="shared" si="486"/>
        <v>79414.488960583432</v>
      </c>
      <c r="BY429" s="42">
        <f t="shared" si="484"/>
        <v>11197442.943442265</v>
      </c>
      <c r="BZ429" s="42">
        <f t="shared" si="482"/>
        <v>9605145073.6420498</v>
      </c>
      <c r="CA429" s="42">
        <f t="shared" si="458"/>
        <v>4.6503629693007422</v>
      </c>
      <c r="CB429" s="46">
        <f t="shared" si="485"/>
        <v>857.79808141529873</v>
      </c>
      <c r="CC429" s="41">
        <v>86</v>
      </c>
      <c r="CD429" s="41">
        <v>1</v>
      </c>
      <c r="CF429" s="42">
        <f t="shared" si="481"/>
        <v>19.183941541619838</v>
      </c>
      <c r="CG429" s="42">
        <f t="shared" si="479"/>
        <v>1649.8189725793061</v>
      </c>
      <c r="CH429" s="42">
        <f t="shared" si="478"/>
        <v>4690012.2429892644</v>
      </c>
      <c r="CI429" s="42">
        <f t="shared" si="483"/>
        <v>15.411306719628495</v>
      </c>
      <c r="CJ429" s="46">
        <f t="shared" si="480"/>
        <v>2842.7435500132228</v>
      </c>
    </row>
    <row r="430" spans="1:88">
      <c r="A430" s="52">
        <v>19.010000000000002</v>
      </c>
      <c r="B430" s="39">
        <f t="shared" si="471"/>
        <v>3.12</v>
      </c>
      <c r="C430" s="39">
        <f t="shared" si="467"/>
        <v>3.12</v>
      </c>
      <c r="D430" s="39">
        <f t="shared" si="468"/>
        <v>185.05094400000002</v>
      </c>
      <c r="E430" s="40">
        <f t="shared" si="469"/>
        <v>3.3677793703960761E+25</v>
      </c>
      <c r="F430" s="41">
        <f t="shared" si="472"/>
        <v>84.80000000000004</v>
      </c>
      <c r="G430" s="41">
        <v>424</v>
      </c>
      <c r="AW430" s="41">
        <v>283</v>
      </c>
      <c r="AX430" s="41">
        <v>1</v>
      </c>
      <c r="AZ430" s="42">
        <f t="shared" si="477"/>
        <v>10219368364365.773</v>
      </c>
      <c r="BA430" s="42">
        <f t="shared" si="475"/>
        <v>2892081247115514</v>
      </c>
      <c r="BB430" s="42">
        <f t="shared" si="473"/>
        <v>3.4076293376165135E+18</v>
      </c>
      <c r="BC430" s="42">
        <f t="shared" si="487"/>
        <v>6.3672302397920761</v>
      </c>
      <c r="BD430" s="46">
        <f t="shared" si="476"/>
        <v>1178.2619665388702</v>
      </c>
      <c r="BE430" s="41">
        <v>238</v>
      </c>
      <c r="BF430" s="41">
        <v>1</v>
      </c>
      <c r="BH430" s="42">
        <f t="shared" si="466"/>
        <v>2804018567.1512709</v>
      </c>
      <c r="BI430" s="42">
        <f t="shared" si="464"/>
        <v>667356418982.00244</v>
      </c>
      <c r="BJ430" s="42">
        <f t="shared" si="462"/>
        <v>6655526050032234</v>
      </c>
      <c r="BK430" s="42">
        <f t="shared" si="474"/>
        <v>53.893109324231453</v>
      </c>
      <c r="BL430" s="46">
        <f t="shared" si="465"/>
        <v>9972.9707555442328</v>
      </c>
      <c r="BM430" s="41">
        <v>193</v>
      </c>
      <c r="BN430" s="41">
        <v>1</v>
      </c>
      <c r="BP430" s="42">
        <f t="shared" si="461"/>
        <v>13932406.897548571</v>
      </c>
      <c r="BQ430" s="42">
        <f t="shared" si="459"/>
        <v>2688954531.2268744</v>
      </c>
      <c r="BR430" s="42">
        <f t="shared" ref="BR430:BR493" si="488">(10+$G430/20)*POWER($F$1,BM430)</f>
        <v>12999074316469.17</v>
      </c>
      <c r="BS430" s="42">
        <f t="shared" si="463"/>
        <v>26.1238789764408</v>
      </c>
      <c r="BT430" s="46">
        <f t="shared" si="460"/>
        <v>4834.2484655321241</v>
      </c>
      <c r="BU430" s="41">
        <v>142</v>
      </c>
      <c r="BV430" s="41">
        <v>1</v>
      </c>
      <c r="BX430" s="42">
        <f t="shared" si="486"/>
        <v>79414.488960583432</v>
      </c>
      <c r="BY430" s="42">
        <f t="shared" si="484"/>
        <v>11276857.432402847</v>
      </c>
      <c r="BZ430" s="42">
        <f t="shared" si="482"/>
        <v>11051124480.986694</v>
      </c>
      <c r="CA430" s="42">
        <f t="shared" ref="CA430:CA493" si="489">CB430/$D430</f>
        <v>5.2957451368701847</v>
      </c>
      <c r="CB430" s="46">
        <f t="shared" si="485"/>
        <v>979.9826367612369</v>
      </c>
      <c r="CC430" s="41">
        <v>87</v>
      </c>
      <c r="CD430" s="41">
        <v>1</v>
      </c>
      <c r="CF430" s="42">
        <f t="shared" si="481"/>
        <v>19.183941541619838</v>
      </c>
      <c r="CG430" s="42">
        <f t="shared" si="479"/>
        <v>1669.0029141209259</v>
      </c>
      <c r="CH430" s="42">
        <f t="shared" si="478"/>
        <v>5396056.8754817648</v>
      </c>
      <c r="CI430" s="42">
        <f t="shared" si="483"/>
        <v>17.471416570118507</v>
      </c>
      <c r="CJ430" s="46">
        <f t="shared" si="480"/>
        <v>3233.1021293176718</v>
      </c>
    </row>
    <row r="431" spans="1:88">
      <c r="A431" s="52">
        <v>19.010000000000002</v>
      </c>
      <c r="B431" s="39">
        <f t="shared" si="471"/>
        <v>3.125</v>
      </c>
      <c r="C431" s="39">
        <f t="shared" si="467"/>
        <v>3.125</v>
      </c>
      <c r="D431" s="39">
        <f t="shared" si="468"/>
        <v>185.64453125000003</v>
      </c>
      <c r="E431" s="40">
        <f t="shared" si="469"/>
        <v>3.8685626227669233E+25</v>
      </c>
      <c r="F431" s="41">
        <f t="shared" si="472"/>
        <v>85.000000000000043</v>
      </c>
      <c r="G431" s="41">
        <v>425</v>
      </c>
      <c r="AW431" s="41">
        <v>284</v>
      </c>
      <c r="AX431" s="41">
        <v>1</v>
      </c>
      <c r="AZ431" s="42">
        <f t="shared" si="477"/>
        <v>10219368364365.773</v>
      </c>
      <c r="BA431" s="42">
        <f t="shared" si="475"/>
        <v>2902300615479879.5</v>
      </c>
      <c r="BB431" s="42">
        <f t="shared" si="473"/>
        <v>3.9206111924676746E+18</v>
      </c>
      <c r="BC431" s="42">
        <f t="shared" si="487"/>
        <v>7.276612049224866</v>
      </c>
      <c r="BD431" s="46">
        <f t="shared" si="476"/>
        <v>1350.8632329664524</v>
      </c>
      <c r="BE431" s="41">
        <v>239</v>
      </c>
      <c r="BF431" s="41">
        <v>1</v>
      </c>
      <c r="BH431" s="42">
        <f t="shared" si="466"/>
        <v>2804018567.1512709</v>
      </c>
      <c r="BI431" s="42">
        <f t="shared" si="464"/>
        <v>670160437549.15369</v>
      </c>
      <c r="BJ431" s="42">
        <f t="shared" si="462"/>
        <v>7657443735288402</v>
      </c>
      <c r="BK431" s="42">
        <f t="shared" si="474"/>
        <v>61.54926458936027</v>
      </c>
      <c r="BL431" s="46">
        <f t="shared" si="465"/>
        <v>11426.284373474013</v>
      </c>
      <c r="BM431" s="41">
        <v>194</v>
      </c>
      <c r="BN431" s="41">
        <v>1</v>
      </c>
      <c r="BP431" s="42">
        <f t="shared" si="461"/>
        <v>13932406.897548571</v>
      </c>
      <c r="BQ431" s="42">
        <f t="shared" ref="BQ431:BQ494" si="490">BM431*BP431</f>
        <v>2702886938.124423</v>
      </c>
      <c r="BR431" s="42">
        <f t="shared" si="488"/>
        <v>14955944795485.121</v>
      </c>
      <c r="BS431" s="42">
        <f t="shared" si="463"/>
        <v>29.806008000873046</v>
      </c>
      <c r="BT431" s="46">
        <f t="shared" ref="BT431:BT494" si="491">BR431/BQ431</f>
        <v>5533.3223837558271</v>
      </c>
      <c r="BU431" s="41">
        <v>143</v>
      </c>
      <c r="BV431" s="41">
        <v>1</v>
      </c>
      <c r="BX431" s="42">
        <f t="shared" si="486"/>
        <v>79414.488960583432</v>
      </c>
      <c r="BY431" s="42">
        <f t="shared" si="484"/>
        <v>11356271.92136343</v>
      </c>
      <c r="BZ431" s="42">
        <f t="shared" si="482"/>
        <v>12714752115.561777</v>
      </c>
      <c r="CA431" s="42">
        <f t="shared" si="489"/>
        <v>6.0310086930383031</v>
      </c>
      <c r="CB431" s="46">
        <f t="shared" si="485"/>
        <v>1119.6237817837712</v>
      </c>
      <c r="CC431" s="41">
        <v>88</v>
      </c>
      <c r="CD431" s="41">
        <v>1</v>
      </c>
      <c r="CF431" s="42">
        <f t="shared" si="481"/>
        <v>19.183941541619838</v>
      </c>
      <c r="CG431" s="42">
        <f t="shared" si="479"/>
        <v>1688.1868556625457</v>
      </c>
      <c r="CH431" s="42">
        <f t="shared" si="478"/>
        <v>6208375.0564266266</v>
      </c>
      <c r="CI431" s="42">
        <f t="shared" si="483"/>
        <v>19.809580130268941</v>
      </c>
      <c r="CJ431" s="46">
        <f t="shared" si="480"/>
        <v>3677.5402175430918</v>
      </c>
    </row>
    <row r="432" spans="1:88">
      <c r="A432" s="52">
        <v>19.010000000000002</v>
      </c>
      <c r="B432" s="39">
        <f t="shared" si="471"/>
        <v>3.13</v>
      </c>
      <c r="C432" s="39">
        <f t="shared" si="467"/>
        <v>3.13</v>
      </c>
      <c r="D432" s="39">
        <f t="shared" si="468"/>
        <v>186.239069</v>
      </c>
      <c r="E432" s="40">
        <f t="shared" si="469"/>
        <v>4.4438115209753804E+25</v>
      </c>
      <c r="F432" s="41">
        <f t="shared" si="472"/>
        <v>85.200000000000045</v>
      </c>
      <c r="G432" s="41">
        <v>426</v>
      </c>
      <c r="AW432" s="41">
        <v>285</v>
      </c>
      <c r="AX432" s="41">
        <v>1</v>
      </c>
      <c r="AZ432" s="42">
        <f t="shared" si="477"/>
        <v>10219368364365.773</v>
      </c>
      <c r="BA432" s="42">
        <f t="shared" si="475"/>
        <v>2912519983844245.5</v>
      </c>
      <c r="BB432" s="42">
        <f t="shared" si="473"/>
        <v>4.5108053867743749E+18</v>
      </c>
      <c r="BC432" s="42">
        <f t="shared" si="487"/>
        <v>8.3159981594870072</v>
      </c>
      <c r="BD432" s="46">
        <f t="shared" si="476"/>
        <v>1548.7637550285738</v>
      </c>
      <c r="BE432" s="49">
        <v>240</v>
      </c>
      <c r="BF432" s="41">
        <v>20</v>
      </c>
      <c r="BH432" s="42">
        <f t="shared" si="466"/>
        <v>56080371343.025421</v>
      </c>
      <c r="BI432" s="42">
        <f t="shared" si="464"/>
        <v>13459289122326.102</v>
      </c>
      <c r="BJ432" s="42">
        <f t="shared" si="462"/>
        <v>8810166771043676</v>
      </c>
      <c r="BK432" s="42">
        <f t="shared" si="474"/>
        <v>3.514723903719263</v>
      </c>
      <c r="BL432" s="46">
        <f t="shared" si="465"/>
        <v>654.57890762072122</v>
      </c>
      <c r="BM432" s="41">
        <v>195</v>
      </c>
      <c r="BN432" s="41">
        <v>1</v>
      </c>
      <c r="BP432" s="42">
        <f t="shared" ref="BP432:BP495" si="492">BP431*BN432</f>
        <v>13932406.897548571</v>
      </c>
      <c r="BQ432" s="42">
        <f t="shared" si="490"/>
        <v>2716819345.0219712</v>
      </c>
      <c r="BR432" s="42">
        <f t="shared" si="488"/>
        <v>17207356974694.625</v>
      </c>
      <c r="BS432" s="42">
        <f t="shared" si="463"/>
        <v>34.00811930536004</v>
      </c>
      <c r="BT432" s="46">
        <f t="shared" si="491"/>
        <v>6333.6404778711803</v>
      </c>
      <c r="BU432" s="41">
        <v>144</v>
      </c>
      <c r="BV432" s="41">
        <v>1</v>
      </c>
      <c r="BX432" s="42">
        <f t="shared" si="486"/>
        <v>79414.488960583432</v>
      </c>
      <c r="BY432" s="42">
        <f t="shared" si="484"/>
        <v>11435686.410324015</v>
      </c>
      <c r="BZ432" s="42">
        <f t="shared" si="482"/>
        <v>14628783503.083834</v>
      </c>
      <c r="CA432" s="42">
        <f t="shared" si="489"/>
        <v>6.8687100385718027</v>
      </c>
      <c r="CB432" s="46">
        <f t="shared" si="485"/>
        <v>1279.2221628145667</v>
      </c>
      <c r="CC432" s="41">
        <v>89</v>
      </c>
      <c r="CD432" s="41">
        <v>1</v>
      </c>
      <c r="CF432" s="42">
        <f t="shared" si="481"/>
        <v>19.183941541619838</v>
      </c>
      <c r="CG432" s="42">
        <f t="shared" si="479"/>
        <v>1707.3707972041655</v>
      </c>
      <c r="CH432" s="42">
        <f t="shared" si="478"/>
        <v>7142960.694865128</v>
      </c>
      <c r="CI432" s="42">
        <f t="shared" si="483"/>
        <v>22.463613561855265</v>
      </c>
      <c r="CJ432" s="46">
        <f t="shared" si="480"/>
        <v>4183.6024761356985</v>
      </c>
    </row>
    <row r="433" spans="1:88">
      <c r="A433" s="52">
        <v>19.010000000000002</v>
      </c>
      <c r="B433" s="39">
        <f t="shared" si="471"/>
        <v>3.1350000000000002</v>
      </c>
      <c r="C433" s="39">
        <f t="shared" si="467"/>
        <v>3.1350000000000002</v>
      </c>
      <c r="D433" s="39">
        <f t="shared" si="468"/>
        <v>186.83455725000005</v>
      </c>
      <c r="E433" s="40">
        <f t="shared" si="469"/>
        <v>5.104598984061292E+25</v>
      </c>
      <c r="F433" s="41">
        <f t="shared" si="472"/>
        <v>85.400000000000048</v>
      </c>
      <c r="G433" s="41">
        <v>427</v>
      </c>
      <c r="AW433" s="41">
        <v>286</v>
      </c>
      <c r="AX433" s="41">
        <v>1</v>
      </c>
      <c r="AZ433" s="42">
        <f t="shared" si="477"/>
        <v>10219368364365.773</v>
      </c>
      <c r="BA433" s="42">
        <f t="shared" si="475"/>
        <v>2922739352208611</v>
      </c>
      <c r="BB433" s="42">
        <f t="shared" si="473"/>
        <v>5.1898319714731284E+18</v>
      </c>
      <c r="BC433" s="42">
        <f t="shared" si="487"/>
        <v>9.5039907058672028</v>
      </c>
      <c r="BD433" s="46">
        <f t="shared" si="476"/>
        <v>1775.6738956388142</v>
      </c>
      <c r="BE433" s="41">
        <v>241</v>
      </c>
      <c r="BF433" s="41">
        <v>1</v>
      </c>
      <c r="BH433" s="42">
        <f t="shared" si="466"/>
        <v>56080371343.025421</v>
      </c>
      <c r="BI433" s="42">
        <f t="shared" si="464"/>
        <v>13515369493669.127</v>
      </c>
      <c r="BJ433" s="42">
        <f t="shared" si="462"/>
        <v>1.0136390569283428E+16</v>
      </c>
      <c r="BK433" s="42">
        <f t="shared" si="474"/>
        <v>4.0141925972100179</v>
      </c>
      <c r="BL433" s="46">
        <f t="shared" si="465"/>
        <v>749.98989661596147</v>
      </c>
      <c r="BM433" s="41">
        <v>196</v>
      </c>
      <c r="BN433" s="41">
        <v>1</v>
      </c>
      <c r="BP433" s="42">
        <f t="shared" si="492"/>
        <v>13932406.897548571</v>
      </c>
      <c r="BQ433" s="42">
        <f t="shared" si="490"/>
        <v>2730751751.9195199</v>
      </c>
      <c r="BR433" s="42">
        <f t="shared" si="488"/>
        <v>19797637830631.637</v>
      </c>
      <c r="BS433" s="42">
        <f t="shared" si="463"/>
        <v>38.80377226074603</v>
      </c>
      <c r="BT433" s="46">
        <f t="shared" si="491"/>
        <v>7249.8856099663171</v>
      </c>
      <c r="BU433" s="41">
        <v>145</v>
      </c>
      <c r="BV433" s="41">
        <v>1</v>
      </c>
      <c r="BX433" s="42">
        <f t="shared" si="486"/>
        <v>79414.488960583432</v>
      </c>
      <c r="BY433" s="42">
        <f t="shared" si="484"/>
        <v>11515100.899284597</v>
      </c>
      <c r="BZ433" s="42">
        <f t="shared" si="482"/>
        <v>16830903091.200165</v>
      </c>
      <c r="CA433" s="42">
        <f t="shared" si="489"/>
        <v>7.8231645376023735</v>
      </c>
      <c r="CB433" s="46">
        <f t="shared" si="485"/>
        <v>1461.6374826768408</v>
      </c>
      <c r="CC433" s="49">
        <v>90</v>
      </c>
      <c r="CD433" s="41">
        <v>1</v>
      </c>
      <c r="CF433" s="42">
        <f t="shared" si="481"/>
        <v>19.183941541619838</v>
      </c>
      <c r="CG433" s="42">
        <f t="shared" si="479"/>
        <v>1726.5547387457855</v>
      </c>
      <c r="CH433" s="42">
        <f t="shared" si="478"/>
        <v>8218214.4000000497</v>
      </c>
      <c r="CI433" s="42">
        <f t="shared" si="483"/>
        <v>25.476508470740168</v>
      </c>
      <c r="CJ433" s="46">
        <f t="shared" si="480"/>
        <v>4759.8921804066149</v>
      </c>
    </row>
    <row r="434" spans="1:88">
      <c r="A434" s="52">
        <v>19.010000000000002</v>
      </c>
      <c r="B434" s="39">
        <f t="shared" si="471"/>
        <v>3.14</v>
      </c>
      <c r="C434" s="39">
        <f t="shared" si="467"/>
        <v>3.14</v>
      </c>
      <c r="D434" s="39">
        <f t="shared" si="468"/>
        <v>187.43099600000002</v>
      </c>
      <c r="E434" s="40">
        <f t="shared" si="469"/>
        <v>5.8636444559107427E+25</v>
      </c>
      <c r="F434" s="41">
        <f t="shared" si="472"/>
        <v>85.600000000000051</v>
      </c>
      <c r="G434" s="41">
        <v>428</v>
      </c>
      <c r="AW434" s="41">
        <v>287</v>
      </c>
      <c r="AX434" s="41">
        <v>1</v>
      </c>
      <c r="AZ434" s="42">
        <f t="shared" si="477"/>
        <v>10219368364365.773</v>
      </c>
      <c r="BA434" s="42">
        <f t="shared" si="475"/>
        <v>2932958720572977</v>
      </c>
      <c r="BB434" s="42">
        <f t="shared" si="473"/>
        <v>5.971059504878635E+18</v>
      </c>
      <c r="BC434" s="42">
        <f t="shared" si="487"/>
        <v>10.861855866844454</v>
      </c>
      <c r="BD434" s="46">
        <f t="shared" si="476"/>
        <v>2035.8484635310997</v>
      </c>
      <c r="BE434" s="41">
        <v>242</v>
      </c>
      <c r="BF434" s="41">
        <v>1</v>
      </c>
      <c r="BH434" s="42">
        <f t="shared" si="466"/>
        <v>56080371343.025421</v>
      </c>
      <c r="BI434" s="42">
        <f t="shared" si="464"/>
        <v>13571449865012.152</v>
      </c>
      <c r="BJ434" s="42">
        <f t="shared" si="462"/>
        <v>1.166222559546605E+16</v>
      </c>
      <c r="BK434" s="42">
        <f t="shared" si="474"/>
        <v>4.5847301462721548</v>
      </c>
      <c r="BL434" s="46">
        <f t="shared" si="465"/>
        <v>859.32053770701577</v>
      </c>
      <c r="BM434" s="41">
        <v>197</v>
      </c>
      <c r="BN434" s="41">
        <v>1</v>
      </c>
      <c r="BP434" s="42">
        <f t="shared" si="492"/>
        <v>13932406.897548571</v>
      </c>
      <c r="BQ434" s="42">
        <f t="shared" si="490"/>
        <v>2744684158.8170686</v>
      </c>
      <c r="BR434" s="42">
        <f t="shared" si="488"/>
        <v>22777784366144.555</v>
      </c>
      <c r="BS434" s="42">
        <f t="shared" si="463"/>
        <v>44.27694912663965</v>
      </c>
      <c r="BT434" s="46">
        <f t="shared" si="491"/>
        <v>8298.8726746474003</v>
      </c>
      <c r="BU434" s="41">
        <v>146</v>
      </c>
      <c r="BV434" s="41">
        <v>1</v>
      </c>
      <c r="BX434" s="42">
        <f t="shared" si="486"/>
        <v>79414.488960583432</v>
      </c>
      <c r="BY434" s="42">
        <f t="shared" si="484"/>
        <v>11594515.38824518</v>
      </c>
      <c r="BZ434" s="42">
        <f t="shared" si="482"/>
        <v>19364465830.649147</v>
      </c>
      <c r="CA434" s="42">
        <f t="shared" si="489"/>
        <v>8.9106935326822558</v>
      </c>
      <c r="CB434" s="46">
        <f t="shared" si="485"/>
        <v>1670.1401638813938</v>
      </c>
      <c r="CC434" s="41">
        <v>91</v>
      </c>
      <c r="CD434" s="41">
        <v>1</v>
      </c>
      <c r="CF434" s="42">
        <f t="shared" si="481"/>
        <v>19.183941541619838</v>
      </c>
      <c r="CG434" s="42">
        <f t="shared" si="479"/>
        <v>1745.7386802874053</v>
      </c>
      <c r="CH434" s="42">
        <f t="shared" si="478"/>
        <v>9455305.5813716166</v>
      </c>
      <c r="CI434" s="42">
        <f t="shared" si="483"/>
        <v>28.897143956892826</v>
      </c>
      <c r="CJ434" s="46">
        <f t="shared" si="480"/>
        <v>5416.2204733958042</v>
      </c>
    </row>
    <row r="435" spans="1:88">
      <c r="A435" s="52">
        <v>19.010000000000002</v>
      </c>
      <c r="B435" s="39">
        <f t="shared" si="471"/>
        <v>3.145</v>
      </c>
      <c r="C435" s="39">
        <f t="shared" si="467"/>
        <v>3.145</v>
      </c>
      <c r="D435" s="39">
        <f t="shared" si="468"/>
        <v>188.02838525000001</v>
      </c>
      <c r="E435" s="40">
        <f t="shared" si="469"/>
        <v>6.7355587407921538E+25</v>
      </c>
      <c r="F435" s="41">
        <f t="shared" si="472"/>
        <v>85.800000000000054</v>
      </c>
      <c r="G435" s="41">
        <v>429</v>
      </c>
      <c r="AW435" s="41">
        <v>288</v>
      </c>
      <c r="AX435" s="41">
        <v>1</v>
      </c>
      <c r="AZ435" s="42">
        <f t="shared" si="477"/>
        <v>10219368364365.773</v>
      </c>
      <c r="BA435" s="42">
        <f t="shared" si="475"/>
        <v>2943178088937343</v>
      </c>
      <c r="BB435" s="42">
        <f t="shared" si="473"/>
        <v>6.8698681197461156E+18</v>
      </c>
      <c r="BC435" s="42">
        <f t="shared" si="487"/>
        <v>12.413905698036597</v>
      </c>
      <c r="BD435" s="46">
        <f t="shared" si="476"/>
        <v>2334.1666430475957</v>
      </c>
      <c r="BE435" s="41">
        <v>243</v>
      </c>
      <c r="BF435" s="41">
        <v>1</v>
      </c>
      <c r="BH435" s="42">
        <f t="shared" si="466"/>
        <v>56080371343.025421</v>
      </c>
      <c r="BI435" s="42">
        <f t="shared" si="464"/>
        <v>13627530236355.178</v>
      </c>
      <c r="BJ435" s="42">
        <f t="shared" si="462"/>
        <v>1.3417711171379094E+16</v>
      </c>
      <c r="BK435" s="42">
        <f t="shared" si="474"/>
        <v>5.2364609393447461</v>
      </c>
      <c r="BL435" s="46">
        <f t="shared" si="465"/>
        <v>984.60329484969088</v>
      </c>
      <c r="BM435" s="41">
        <v>198</v>
      </c>
      <c r="BN435" s="41">
        <v>1</v>
      </c>
      <c r="BP435" s="42">
        <f t="shared" si="492"/>
        <v>13932406.897548571</v>
      </c>
      <c r="BQ435" s="42">
        <f t="shared" si="490"/>
        <v>2758616565.7146173</v>
      </c>
      <c r="BR435" s="42">
        <f t="shared" si="488"/>
        <v>26206467131599.711</v>
      </c>
      <c r="BS435" s="42">
        <f t="shared" si="463"/>
        <v>50.523534115249781</v>
      </c>
      <c r="BT435" s="46">
        <f t="shared" si="491"/>
        <v>9499.8585368137046</v>
      </c>
      <c r="BU435" s="41">
        <v>147</v>
      </c>
      <c r="BV435" s="41">
        <v>1</v>
      </c>
      <c r="BX435" s="42">
        <f t="shared" si="486"/>
        <v>79414.488960583432</v>
      </c>
      <c r="BY435" s="42">
        <f t="shared" si="484"/>
        <v>11673929.877205765</v>
      </c>
      <c r="BZ435" s="42">
        <f t="shared" si="482"/>
        <v>22279350315.835365</v>
      </c>
      <c r="CA435" s="42">
        <f t="shared" si="489"/>
        <v>10.149906126511004</v>
      </c>
      <c r="CB435" s="46">
        <f t="shared" si="485"/>
        <v>1908.4704594069465</v>
      </c>
      <c r="CC435" s="41">
        <v>92</v>
      </c>
      <c r="CD435" s="41">
        <v>1</v>
      </c>
      <c r="CF435" s="42">
        <f t="shared" si="481"/>
        <v>19.183941541619838</v>
      </c>
      <c r="CG435" s="42">
        <f t="shared" si="479"/>
        <v>1764.922621829025</v>
      </c>
      <c r="CH435" s="42">
        <f t="shared" si="478"/>
        <v>10878589.021403946</v>
      </c>
      <c r="CI435" s="42">
        <f t="shared" si="483"/>
        <v>32.781097074673177</v>
      </c>
      <c r="CJ435" s="46">
        <f t="shared" si="480"/>
        <v>6163.7767496742963</v>
      </c>
    </row>
    <row r="436" spans="1:88">
      <c r="A436" s="52">
        <v>19.010000000000002</v>
      </c>
      <c r="B436" s="39">
        <f t="shared" si="471"/>
        <v>3.15</v>
      </c>
      <c r="C436" s="39">
        <f t="shared" si="467"/>
        <v>3.15</v>
      </c>
      <c r="D436" s="39">
        <f t="shared" si="468"/>
        <v>188.62672499999999</v>
      </c>
      <c r="E436" s="40">
        <f t="shared" si="469"/>
        <v>7.7371252455338483E+25</v>
      </c>
      <c r="F436" s="41">
        <f t="shared" si="472"/>
        <v>86.000000000000043</v>
      </c>
      <c r="G436" s="41">
        <v>430</v>
      </c>
      <c r="AW436" s="41">
        <v>289</v>
      </c>
      <c r="AX436" s="41">
        <v>1</v>
      </c>
      <c r="AZ436" s="42">
        <f t="shared" si="477"/>
        <v>10219368364365.773</v>
      </c>
      <c r="BA436" s="42">
        <f t="shared" si="475"/>
        <v>2953397457301708.5</v>
      </c>
      <c r="BB436" s="42">
        <f t="shared" si="473"/>
        <v>7.9039521640148347E+18</v>
      </c>
      <c r="BC436" s="42">
        <f t="shared" si="487"/>
        <v>14.187934736501504</v>
      </c>
      <c r="BD436" s="46">
        <f t="shared" si="476"/>
        <v>2676.2236638600166</v>
      </c>
      <c r="BE436" s="41">
        <v>244</v>
      </c>
      <c r="BF436" s="41">
        <v>1</v>
      </c>
      <c r="BH436" s="42">
        <f t="shared" si="466"/>
        <v>56080371343.025421</v>
      </c>
      <c r="BI436" s="42">
        <f t="shared" si="464"/>
        <v>13683610607698.203</v>
      </c>
      <c r="BJ436" s="42">
        <f t="shared" si="462"/>
        <v>1.5437406570341428E+16</v>
      </c>
      <c r="BK436" s="42">
        <f t="shared" si="474"/>
        <v>5.9809532904213478</v>
      </c>
      <c r="BL436" s="46">
        <f t="shared" si="465"/>
        <v>1128.1676315501527</v>
      </c>
      <c r="BM436" s="41">
        <v>199</v>
      </c>
      <c r="BN436" s="41">
        <v>1</v>
      </c>
      <c r="BP436" s="42">
        <f t="shared" si="492"/>
        <v>13932406.897548571</v>
      </c>
      <c r="BQ436" s="42">
        <f t="shared" si="490"/>
        <v>2772548972.6121655</v>
      </c>
      <c r="BR436" s="42">
        <f t="shared" si="488"/>
        <v>30151184707698.008</v>
      </c>
      <c r="BS436" s="42">
        <f t="shared" si="463"/>
        <v>57.653002633897394</v>
      </c>
      <c r="BT436" s="46">
        <f t="shared" si="491"/>
        <v>10874.897073248439</v>
      </c>
      <c r="BU436" s="41">
        <v>148</v>
      </c>
      <c r="BV436" s="41">
        <v>1</v>
      </c>
      <c r="BX436" s="42">
        <f t="shared" si="486"/>
        <v>79414.488960583432</v>
      </c>
      <c r="BY436" s="42">
        <f t="shared" si="484"/>
        <v>11753344.366166348</v>
      </c>
      <c r="BZ436" s="42">
        <f t="shared" si="482"/>
        <v>25632940264.972557</v>
      </c>
      <c r="CA436" s="42">
        <f t="shared" si="489"/>
        <v>11.562020633640042</v>
      </c>
      <c r="CB436" s="46">
        <f t="shared" si="485"/>
        <v>2180.906086505946</v>
      </c>
      <c r="CC436" s="41">
        <v>93</v>
      </c>
      <c r="CD436" s="41">
        <v>1</v>
      </c>
      <c r="CF436" s="42">
        <f t="shared" si="481"/>
        <v>19.183941541619838</v>
      </c>
      <c r="CG436" s="42">
        <f t="shared" si="479"/>
        <v>1784.1065633706448</v>
      </c>
      <c r="CH436" s="42">
        <f t="shared" si="478"/>
        <v>12516084.113756085</v>
      </c>
      <c r="CI436" s="42">
        <f t="shared" si="483"/>
        <v>37.191565358074499</v>
      </c>
      <c r="CJ436" s="46">
        <f t="shared" si="480"/>
        <v>7015.3231711170447</v>
      </c>
    </row>
    <row r="437" spans="1:88">
      <c r="A437" s="52">
        <v>19.010000000000002</v>
      </c>
      <c r="B437" s="39">
        <f t="shared" si="471"/>
        <v>3.1550000000000002</v>
      </c>
      <c r="C437" s="39">
        <f t="shared" si="467"/>
        <v>3.1550000000000002</v>
      </c>
      <c r="D437" s="39">
        <f t="shared" si="468"/>
        <v>189.22601525000005</v>
      </c>
      <c r="E437" s="40">
        <f t="shared" si="469"/>
        <v>8.8876230419507626E+25</v>
      </c>
      <c r="F437" s="41">
        <f t="shared" si="472"/>
        <v>86.200000000000045</v>
      </c>
      <c r="G437" s="41">
        <v>431</v>
      </c>
      <c r="AW437" s="49">
        <v>290</v>
      </c>
      <c r="AX437" s="41">
        <v>1</v>
      </c>
      <c r="AZ437" s="42">
        <f t="shared" si="477"/>
        <v>10219368364365.773</v>
      </c>
      <c r="BA437" s="42">
        <f t="shared" si="475"/>
        <v>2963616825666074.5</v>
      </c>
      <c r="BB437" s="42">
        <f t="shared" si="473"/>
        <v>9.0936683675866819E+18</v>
      </c>
      <c r="BC437" s="42">
        <f t="shared" si="487"/>
        <v>16.215719237489228</v>
      </c>
      <c r="BD437" s="46">
        <f t="shared" si="476"/>
        <v>3068.4359357228559</v>
      </c>
      <c r="BE437" s="41">
        <v>245</v>
      </c>
      <c r="BF437" s="41">
        <v>1</v>
      </c>
      <c r="BH437" s="42">
        <f t="shared" si="466"/>
        <v>56080371343.025421</v>
      </c>
      <c r="BI437" s="42">
        <f t="shared" si="464"/>
        <v>13739690979041.229</v>
      </c>
      <c r="BJ437" s="42">
        <f t="shared" si="462"/>
        <v>1.7761071030442682E+16</v>
      </c>
      <c r="BK437" s="42">
        <f t="shared" si="474"/>
        <v>6.8314255867884741</v>
      </c>
      <c r="BL437" s="46">
        <f t="shared" si="465"/>
        <v>1292.6834422648762</v>
      </c>
      <c r="BM437" s="49">
        <v>200</v>
      </c>
      <c r="BN437" s="41">
        <v>12</v>
      </c>
      <c r="BP437" s="42">
        <f t="shared" si="492"/>
        <v>167188882.77058285</v>
      </c>
      <c r="BQ437" s="42">
        <f t="shared" si="490"/>
        <v>33437776554.11657</v>
      </c>
      <c r="BR437" s="42">
        <f t="shared" si="488"/>
        <v>34689591856333.262</v>
      </c>
      <c r="BS437" s="42">
        <f t="shared" si="463"/>
        <v>5.482529217650951</v>
      </c>
      <c r="BT437" s="46">
        <f t="shared" si="491"/>
        <v>1037.4371573477897</v>
      </c>
      <c r="BU437" s="41">
        <v>149</v>
      </c>
      <c r="BV437" s="41">
        <v>1</v>
      </c>
      <c r="BX437" s="42">
        <f t="shared" si="486"/>
        <v>79414.488960583432</v>
      </c>
      <c r="BY437" s="42">
        <f t="shared" si="484"/>
        <v>11832758.855126932</v>
      </c>
      <c r="BZ437" s="42">
        <f t="shared" si="482"/>
        <v>29491253643.597126</v>
      </c>
      <c r="CA437" s="42">
        <f t="shared" si="489"/>
        <v>13.171231298291124</v>
      </c>
      <c r="CB437" s="46">
        <f t="shared" si="485"/>
        <v>2492.339614511714</v>
      </c>
      <c r="CC437" s="41">
        <v>94</v>
      </c>
      <c r="CD437" s="41">
        <v>1</v>
      </c>
      <c r="CF437" s="42">
        <f t="shared" si="481"/>
        <v>19.183941541619838</v>
      </c>
      <c r="CG437" s="42">
        <f t="shared" si="479"/>
        <v>1803.2905049122649</v>
      </c>
      <c r="CH437" s="42">
        <f t="shared" si="478"/>
        <v>14400026.193162605</v>
      </c>
      <c r="CI437" s="42">
        <f t="shared" si="483"/>
        <v>42.200416966827518</v>
      </c>
      <c r="CJ437" s="46">
        <f t="shared" si="480"/>
        <v>7985.4167445212643</v>
      </c>
    </row>
    <row r="438" spans="1:88">
      <c r="A438" s="52">
        <v>19.010000000000002</v>
      </c>
      <c r="B438" s="39">
        <f t="shared" si="471"/>
        <v>3.16</v>
      </c>
      <c r="C438" s="39">
        <f t="shared" si="467"/>
        <v>3.16</v>
      </c>
      <c r="D438" s="39">
        <f t="shared" si="468"/>
        <v>189.82625600000003</v>
      </c>
      <c r="E438" s="40">
        <f t="shared" si="469"/>
        <v>1.0209197968122586E+26</v>
      </c>
      <c r="F438" s="41">
        <f t="shared" si="472"/>
        <v>86.400000000000048</v>
      </c>
      <c r="G438" s="41">
        <v>432</v>
      </c>
      <c r="AW438" s="41">
        <v>291</v>
      </c>
      <c r="AX438" s="41">
        <v>1</v>
      </c>
      <c r="AZ438" s="42">
        <f t="shared" si="477"/>
        <v>10219368364365.773</v>
      </c>
      <c r="BA438" s="42">
        <f t="shared" si="475"/>
        <v>2973836194030440</v>
      </c>
      <c r="BB438" s="42">
        <f t="shared" si="473"/>
        <v>1.0462436382682679E+19</v>
      </c>
      <c r="BC438" s="42">
        <f t="shared" si="487"/>
        <v>18.533588035120275</v>
      </c>
      <c r="BD438" s="46">
        <f t="shared" si="476"/>
        <v>3518.1616269532788</v>
      </c>
      <c r="BE438" s="41">
        <v>246</v>
      </c>
      <c r="BF438" s="41">
        <v>1</v>
      </c>
      <c r="BH438" s="42">
        <f t="shared" si="466"/>
        <v>56080371343.025421</v>
      </c>
      <c r="BI438" s="42">
        <f t="shared" si="464"/>
        <v>13795771350384.254</v>
      </c>
      <c r="BJ438" s="42">
        <f t="shared" si="462"/>
        <v>2.043444605992704E+16</v>
      </c>
      <c r="BK438" s="42">
        <f t="shared" si="474"/>
        <v>7.8029818975328586</v>
      </c>
      <c r="BL438" s="46">
        <f t="shared" si="465"/>
        <v>1481.2108392444384</v>
      </c>
      <c r="BM438" s="41">
        <v>201</v>
      </c>
      <c r="BN438" s="41">
        <v>1</v>
      </c>
      <c r="BP438" s="42">
        <f t="shared" si="492"/>
        <v>167188882.77058285</v>
      </c>
      <c r="BQ438" s="42">
        <f t="shared" si="490"/>
        <v>33604965436.887154</v>
      </c>
      <c r="BR438" s="42">
        <f t="shared" si="488"/>
        <v>39911027460794.891</v>
      </c>
      <c r="BS438" s="42">
        <f t="shared" si="463"/>
        <v>6.2565248397616378</v>
      </c>
      <c r="BT438" s="46">
        <f t="shared" si="491"/>
        <v>1187.6526859029518</v>
      </c>
      <c r="BU438" s="49">
        <v>150</v>
      </c>
      <c r="BV438" s="41">
        <v>1</v>
      </c>
      <c r="BX438" s="42">
        <f t="shared" si="486"/>
        <v>79414.488960583432</v>
      </c>
      <c r="BY438" s="42">
        <f t="shared" si="484"/>
        <v>11912173.344087515</v>
      </c>
      <c r="BZ438" s="42">
        <f t="shared" si="482"/>
        <v>33930241638.400341</v>
      </c>
      <c r="CA438" s="42">
        <f t="shared" si="489"/>
        <v>15.005126665318988</v>
      </c>
      <c r="CB438" s="46">
        <f t="shared" si="485"/>
        <v>2848.3670156832691</v>
      </c>
      <c r="CC438" s="41">
        <v>95</v>
      </c>
      <c r="CD438" s="41">
        <v>1</v>
      </c>
      <c r="CF438" s="42">
        <f t="shared" si="481"/>
        <v>19.183941541619838</v>
      </c>
      <c r="CG438" s="42">
        <f t="shared" si="479"/>
        <v>1822.4744464538846</v>
      </c>
      <c r="CH438" s="42">
        <f t="shared" si="478"/>
        <v>16567500.800000107</v>
      </c>
      <c r="CI438" s="42">
        <f t="shared" si="483"/>
        <v>47.889386176011605</v>
      </c>
      <c r="CJ438" s="46">
        <f t="shared" si="480"/>
        <v>9090.6628799304417</v>
      </c>
    </row>
    <row r="439" spans="1:88">
      <c r="A439" s="52">
        <v>19.010000000000002</v>
      </c>
      <c r="B439" s="39">
        <f t="shared" si="471"/>
        <v>3.165</v>
      </c>
      <c r="C439" s="39">
        <f t="shared" si="467"/>
        <v>3.165</v>
      </c>
      <c r="D439" s="39">
        <f t="shared" si="468"/>
        <v>190.42744725000003</v>
      </c>
      <c r="E439" s="40">
        <f t="shared" si="469"/>
        <v>1.1727288911821489E+26</v>
      </c>
      <c r="F439" s="41">
        <f t="shared" si="472"/>
        <v>86.600000000000051</v>
      </c>
      <c r="G439" s="41">
        <v>433</v>
      </c>
      <c r="AW439" s="41">
        <v>292</v>
      </c>
      <c r="AX439" s="41">
        <v>1</v>
      </c>
      <c r="AZ439" s="42">
        <f t="shared" si="477"/>
        <v>10219368364365.773</v>
      </c>
      <c r="BA439" s="42">
        <f t="shared" si="475"/>
        <v>2984055562394806</v>
      </c>
      <c r="BB439" s="42">
        <f t="shared" si="473"/>
        <v>1.2037199575121582E+19</v>
      </c>
      <c r="BC439" s="42">
        <f t="shared" si="487"/>
        <v>21.183075310183916</v>
      </c>
      <c r="BD439" s="46">
        <f t="shared" si="476"/>
        <v>4033.8389562228258</v>
      </c>
      <c r="BE439" s="41">
        <v>247</v>
      </c>
      <c r="BF439" s="41">
        <v>1</v>
      </c>
      <c r="BH439" s="42">
        <f t="shared" si="466"/>
        <v>56080371343.025421</v>
      </c>
      <c r="BI439" s="42">
        <f t="shared" si="464"/>
        <v>13851851721727.279</v>
      </c>
      <c r="BJ439" s="42">
        <f t="shared" si="462"/>
        <v>2.3510155420159276E+16</v>
      </c>
      <c r="BK439" s="42">
        <f t="shared" si="474"/>
        <v>8.9128812570416223</v>
      </c>
      <c r="BL439" s="46">
        <f t="shared" si="465"/>
        <v>1697.2572254208073</v>
      </c>
      <c r="BM439" s="41">
        <v>202</v>
      </c>
      <c r="BN439" s="41">
        <v>1</v>
      </c>
      <c r="BP439" s="42">
        <f t="shared" si="492"/>
        <v>167188882.77058285</v>
      </c>
      <c r="BQ439" s="42">
        <f t="shared" si="490"/>
        <v>33772154319.657738</v>
      </c>
      <c r="BR439" s="42">
        <f t="shared" si="488"/>
        <v>45918272304998.445</v>
      </c>
      <c r="BS439" s="42">
        <f t="shared" si="463"/>
        <v>7.1399838348366691</v>
      </c>
      <c r="BT439" s="46">
        <f t="shared" si="491"/>
        <v>1359.6488950742128</v>
      </c>
      <c r="BU439" s="41">
        <v>151</v>
      </c>
      <c r="BV439" s="41">
        <v>1</v>
      </c>
      <c r="BX439" s="42">
        <f t="shared" si="486"/>
        <v>79414.488960583432</v>
      </c>
      <c r="BY439" s="42">
        <f t="shared" si="484"/>
        <v>11991587.833048098</v>
      </c>
      <c r="BZ439" s="42">
        <f t="shared" si="482"/>
        <v>39037283028.028389</v>
      </c>
      <c r="CA439" s="42">
        <f t="shared" si="489"/>
        <v>17.09516689420861</v>
      </c>
      <c r="CB439" s="46">
        <f t="shared" si="485"/>
        <v>3255.3889919768567</v>
      </c>
      <c r="CC439" s="41">
        <v>96</v>
      </c>
      <c r="CD439" s="41">
        <v>1</v>
      </c>
      <c r="CF439" s="42">
        <f t="shared" si="481"/>
        <v>19.183941541619838</v>
      </c>
      <c r="CG439" s="42">
        <f t="shared" si="479"/>
        <v>1841.6583879955044</v>
      </c>
      <c r="CH439" s="42">
        <f t="shared" si="478"/>
        <v>19061173.35352942</v>
      </c>
      <c r="CI439" s="42">
        <f t="shared" si="483"/>
        <v>54.351434401280692</v>
      </c>
      <c r="CJ439" s="46">
        <f t="shared" si="480"/>
        <v>10350.004907411716</v>
      </c>
    </row>
    <row r="440" spans="1:88">
      <c r="A440" s="52">
        <v>19.010000000000002</v>
      </c>
      <c r="B440" s="39">
        <f t="shared" si="471"/>
        <v>3.17</v>
      </c>
      <c r="C440" s="39">
        <f t="shared" si="467"/>
        <v>3.17</v>
      </c>
      <c r="D440" s="39">
        <f t="shared" si="468"/>
        <v>191.02958900000002</v>
      </c>
      <c r="E440" s="40">
        <f t="shared" si="469"/>
        <v>1.3471117481584315E+26</v>
      </c>
      <c r="F440" s="41">
        <f t="shared" si="472"/>
        <v>86.800000000000054</v>
      </c>
      <c r="G440" s="41">
        <v>434</v>
      </c>
      <c r="AW440" s="41">
        <v>293</v>
      </c>
      <c r="AX440" s="41">
        <v>1</v>
      </c>
      <c r="AZ440" s="42">
        <f t="shared" si="477"/>
        <v>10219368364365.773</v>
      </c>
      <c r="BA440" s="42">
        <f t="shared" si="475"/>
        <v>2994274930759171.5</v>
      </c>
      <c r="BB440" s="42">
        <f t="shared" si="473"/>
        <v>1.3848955128518404E+19</v>
      </c>
      <c r="BC440" s="42">
        <f t="shared" si="487"/>
        <v>24.211667025664305</v>
      </c>
      <c r="BD440" s="46">
        <f t="shared" si="476"/>
        <v>4625.1448009175047</v>
      </c>
      <c r="BE440" s="41">
        <v>248</v>
      </c>
      <c r="BF440" s="41">
        <v>1</v>
      </c>
      <c r="BH440" s="42">
        <f t="shared" si="466"/>
        <v>56080371343.025421</v>
      </c>
      <c r="BI440" s="42">
        <f t="shared" si="464"/>
        <v>13907932093070.305</v>
      </c>
      <c r="BJ440" s="42">
        <f t="shared" si="462"/>
        <v>2.7048740485387432E+16</v>
      </c>
      <c r="BK440" s="42">
        <f t="shared" si="474"/>
        <v>10.180845441081035</v>
      </c>
      <c r="BL440" s="46">
        <f t="shared" si="465"/>
        <v>1944.8427202822338</v>
      </c>
      <c r="BM440" s="41">
        <v>203</v>
      </c>
      <c r="BN440" s="41">
        <v>1</v>
      </c>
      <c r="BP440" s="42">
        <f t="shared" si="492"/>
        <v>167188882.77058285</v>
      </c>
      <c r="BQ440" s="42">
        <f t="shared" si="490"/>
        <v>33939343202.428318</v>
      </c>
      <c r="BR440" s="42">
        <f t="shared" si="488"/>
        <v>52829571260522.164</v>
      </c>
      <c r="BS440" s="42">
        <f t="shared" si="463"/>
        <v>8.1484125936678531</v>
      </c>
      <c r="BT440" s="46">
        <f t="shared" si="491"/>
        <v>1556.5879087707942</v>
      </c>
      <c r="BU440" s="41">
        <v>152</v>
      </c>
      <c r="BV440" s="41">
        <v>1</v>
      </c>
      <c r="BX440" s="42">
        <f t="shared" si="486"/>
        <v>79414.488960583432</v>
      </c>
      <c r="BY440" s="42">
        <f t="shared" si="484"/>
        <v>12071002.322008682</v>
      </c>
      <c r="BZ440" s="42">
        <f t="shared" si="482"/>
        <v>44912903339.394669</v>
      </c>
      <c r="CA440" s="42">
        <f t="shared" si="489"/>
        <v>19.477228336700712</v>
      </c>
      <c r="CB440" s="46">
        <f t="shared" si="485"/>
        <v>3720.7269240190908</v>
      </c>
      <c r="CC440" s="41">
        <v>97</v>
      </c>
      <c r="CD440" s="41">
        <v>1</v>
      </c>
      <c r="CF440" s="42">
        <f t="shared" si="481"/>
        <v>19.183941541619838</v>
      </c>
      <c r="CG440" s="42">
        <f t="shared" si="479"/>
        <v>1860.8423295371242</v>
      </c>
      <c r="CH440" s="42">
        <f t="shared" si="478"/>
        <v>21930128.583688729</v>
      </c>
      <c r="CI440" s="42">
        <f t="shared" si="483"/>
        <v>61.692299766405036</v>
      </c>
      <c r="CJ440" s="46">
        <f t="shared" si="480"/>
        <v>11785.05466884115</v>
      </c>
    </row>
    <row r="441" spans="1:88">
      <c r="A441" s="52">
        <v>19.010000000000002</v>
      </c>
      <c r="B441" s="39">
        <f t="shared" si="471"/>
        <v>3.1750000000000003</v>
      </c>
      <c r="C441" s="39">
        <f t="shared" si="467"/>
        <v>3.1750000000000003</v>
      </c>
      <c r="D441" s="39">
        <f t="shared" si="468"/>
        <v>191.63268125000005</v>
      </c>
      <c r="E441" s="40">
        <f t="shared" si="469"/>
        <v>1.5474250491067704E+26</v>
      </c>
      <c r="F441" s="41">
        <f t="shared" si="472"/>
        <v>87.000000000000043</v>
      </c>
      <c r="G441" s="41">
        <v>435</v>
      </c>
      <c r="AW441" s="41">
        <v>294</v>
      </c>
      <c r="AX441" s="41">
        <v>1</v>
      </c>
      <c r="AZ441" s="42">
        <f t="shared" si="477"/>
        <v>10219368364365.773</v>
      </c>
      <c r="BA441" s="42">
        <f t="shared" si="475"/>
        <v>3004494299123537.5</v>
      </c>
      <c r="BB441" s="42">
        <f t="shared" si="473"/>
        <v>1.5933363886188638E+19</v>
      </c>
      <c r="BC441" s="42">
        <f t="shared" si="487"/>
        <v>27.67365448042025</v>
      </c>
      <c r="BD441" s="46">
        <f t="shared" si="476"/>
        <v>5303.1766080690095</v>
      </c>
      <c r="BE441" s="41">
        <v>249</v>
      </c>
      <c r="BF441" s="41">
        <v>1</v>
      </c>
      <c r="BH441" s="42">
        <f t="shared" si="466"/>
        <v>56080371343.025421</v>
      </c>
      <c r="BI441" s="42">
        <f t="shared" si="464"/>
        <v>13964012464413.33</v>
      </c>
      <c r="BJ441" s="42">
        <f t="shared" si="462"/>
        <v>3.1119851340212104E+16</v>
      </c>
      <c r="BK441" s="42">
        <f t="shared" si="474"/>
        <v>11.62941074285893</v>
      </c>
      <c r="BL441" s="46">
        <f t="shared" si="465"/>
        <v>2228.5751620116116</v>
      </c>
      <c r="BM441" s="41">
        <v>204</v>
      </c>
      <c r="BN441" s="41">
        <v>1</v>
      </c>
      <c r="BP441" s="42">
        <f t="shared" si="492"/>
        <v>167188882.77058285</v>
      </c>
      <c r="BQ441" s="42">
        <f t="shared" si="490"/>
        <v>34106532085.198902</v>
      </c>
      <c r="BR441" s="42">
        <f t="shared" si="488"/>
        <v>60780959648851.562</v>
      </c>
      <c r="BS441" s="42">
        <f t="shared" si="463"/>
        <v>9.2995174466210138</v>
      </c>
      <c r="BT441" s="46">
        <f t="shared" si="491"/>
        <v>1782.0914626271392</v>
      </c>
      <c r="BU441" s="41">
        <v>153</v>
      </c>
      <c r="BV441" s="41">
        <v>1</v>
      </c>
      <c r="BX441" s="42">
        <f t="shared" si="486"/>
        <v>79414.488960583432</v>
      </c>
      <c r="BY441" s="42">
        <f t="shared" si="484"/>
        <v>12150416.810969265</v>
      </c>
      <c r="BZ441" s="42">
        <f t="shared" si="482"/>
        <v>51672752597.643112</v>
      </c>
      <c r="CA441" s="42">
        <f t="shared" si="489"/>
        <v>22.192224875314654</v>
      </c>
      <c r="CB441" s="46">
        <f t="shared" si="485"/>
        <v>4252.7555557594951</v>
      </c>
      <c r="CC441" s="41">
        <v>98</v>
      </c>
      <c r="CD441" s="41">
        <v>1</v>
      </c>
      <c r="CF441" s="42">
        <f t="shared" si="481"/>
        <v>19.183941541619838</v>
      </c>
      <c r="CG441" s="42">
        <f t="shared" si="479"/>
        <v>1880.026271078744</v>
      </c>
      <c r="CH441" s="42">
        <f t="shared" si="478"/>
        <v>25230836.229317829</v>
      </c>
      <c r="CI441" s="42">
        <f t="shared" si="483"/>
        <v>70.032261427915302</v>
      </c>
      <c r="CJ441" s="46">
        <f t="shared" ref="CJ441:CJ472" si="493">CH441/CG441</f>
        <v>13420.470031432367</v>
      </c>
    </row>
    <row r="442" spans="1:88">
      <c r="A442" s="52">
        <v>19.010000000000002</v>
      </c>
      <c r="B442" s="39">
        <f t="shared" si="471"/>
        <v>3.18</v>
      </c>
      <c r="C442" s="39">
        <f t="shared" si="467"/>
        <v>3.18</v>
      </c>
      <c r="D442" s="39">
        <f t="shared" si="468"/>
        <v>192.23672400000004</v>
      </c>
      <c r="E442" s="40">
        <f t="shared" si="469"/>
        <v>1.7775246083901532E+26</v>
      </c>
      <c r="F442" s="41">
        <f t="shared" si="472"/>
        <v>87.200000000000045</v>
      </c>
      <c r="G442" s="41">
        <v>436</v>
      </c>
      <c r="AW442" s="41">
        <v>295</v>
      </c>
      <c r="AX442" s="41">
        <v>1</v>
      </c>
      <c r="AZ442" s="42">
        <f t="shared" si="477"/>
        <v>10219368364365.773</v>
      </c>
      <c r="BA442" s="42">
        <f t="shared" si="475"/>
        <v>3014713667487903</v>
      </c>
      <c r="BB442" s="42">
        <f t="shared" si="473"/>
        <v>1.833145192324923E+19</v>
      </c>
      <c r="BC442" s="42">
        <f t="shared" si="487"/>
        <v>31.631110364227222</v>
      </c>
      <c r="BD442" s="46">
        <f t="shared" si="476"/>
        <v>6080.6610329014893</v>
      </c>
      <c r="BE442" s="49">
        <v>250</v>
      </c>
      <c r="BF442" s="41">
        <v>1</v>
      </c>
      <c r="BH442" s="42">
        <f t="shared" si="466"/>
        <v>56080371343.025421</v>
      </c>
      <c r="BI442" s="42">
        <f t="shared" si="464"/>
        <v>14020092835756.355</v>
      </c>
      <c r="BJ442" s="42">
        <f t="shared" si="462"/>
        <v>3.580361703759604E+16</v>
      </c>
      <c r="BK442" s="42">
        <f t="shared" si="474"/>
        <v>13.284330045151755</v>
      </c>
      <c r="BL442" s="46">
        <f t="shared" si="465"/>
        <v>2553.7360884147461</v>
      </c>
      <c r="BM442" s="41">
        <v>205</v>
      </c>
      <c r="BN442" s="41">
        <v>1</v>
      </c>
      <c r="BP442" s="42">
        <f t="shared" si="492"/>
        <v>167188882.77058285</v>
      </c>
      <c r="BQ442" s="42">
        <f t="shared" si="490"/>
        <v>34273720967.969486</v>
      </c>
      <c r="BR442" s="42">
        <f t="shared" si="488"/>
        <v>69928939526554.562</v>
      </c>
      <c r="BS442" s="42">
        <f t="shared" si="463"/>
        <v>10.613517215332879</v>
      </c>
      <c r="BT442" s="46">
        <f t="shared" si="491"/>
        <v>2040.3077795931954</v>
      </c>
      <c r="BU442" s="41">
        <v>154</v>
      </c>
      <c r="BV442" s="41">
        <v>1</v>
      </c>
      <c r="BX442" s="42">
        <f t="shared" si="486"/>
        <v>79414.488960583432</v>
      </c>
      <c r="BY442" s="42">
        <f t="shared" si="484"/>
        <v>12229831.299929848</v>
      </c>
      <c r="BZ442" s="42">
        <f t="shared" si="482"/>
        <v>59449880562.053185</v>
      </c>
      <c r="CA442" s="42">
        <f t="shared" si="489"/>
        <v>25.286816863392016</v>
      </c>
      <c r="CB442" s="46">
        <f t="shared" si="485"/>
        <v>4861.0548342064376</v>
      </c>
      <c r="CC442" s="41">
        <v>99</v>
      </c>
      <c r="CD442" s="41">
        <v>1</v>
      </c>
      <c r="CF442" s="42">
        <f t="shared" si="481"/>
        <v>19.183941541619838</v>
      </c>
      <c r="CG442" s="42">
        <f t="shared" si="479"/>
        <v>1899.210212620364</v>
      </c>
      <c r="CH442" s="42">
        <f t="shared" si="478"/>
        <v>29028261.993189931</v>
      </c>
      <c r="CI442" s="42">
        <f t="shared" si="483"/>
        <v>79.508148528378413</v>
      </c>
      <c r="CJ442" s="46">
        <f t="shared" si="493"/>
        <v>15284.386004400891</v>
      </c>
    </row>
    <row r="443" spans="1:88">
      <c r="A443" s="52">
        <v>19.010000000000002</v>
      </c>
      <c r="B443" s="39">
        <f t="shared" si="471"/>
        <v>3.1850000000000001</v>
      </c>
      <c r="C443" s="39">
        <f t="shared" si="467"/>
        <v>3.1850000000000001</v>
      </c>
      <c r="D443" s="39">
        <f t="shared" si="468"/>
        <v>192.84171725000002</v>
      </c>
      <c r="E443" s="40">
        <f t="shared" si="469"/>
        <v>2.0418395936245182E+26</v>
      </c>
      <c r="F443" s="41">
        <f t="shared" si="472"/>
        <v>87.400000000000048</v>
      </c>
      <c r="G443" s="41">
        <v>437</v>
      </c>
      <c r="AW443" s="41">
        <v>296</v>
      </c>
      <c r="AX443" s="41">
        <v>1</v>
      </c>
      <c r="AZ443" s="42">
        <f t="shared" si="477"/>
        <v>10219368364365.773</v>
      </c>
      <c r="BA443" s="42">
        <f t="shared" si="475"/>
        <v>3024933035852269</v>
      </c>
      <c r="BB443" s="42">
        <f t="shared" si="473"/>
        <v>2.1090417644838191E+19</v>
      </c>
      <c r="BC443" s="42">
        <f t="shared" si="487"/>
        <v>36.155004908089452</v>
      </c>
      <c r="BD443" s="46">
        <f t="shared" si="476"/>
        <v>6972.1932336581485</v>
      </c>
      <c r="BE443" s="41">
        <v>251</v>
      </c>
      <c r="BF443" s="41">
        <v>1</v>
      </c>
      <c r="BH443" s="42">
        <f t="shared" si="466"/>
        <v>56080371343.025421</v>
      </c>
      <c r="BI443" s="42">
        <f t="shared" si="464"/>
        <v>14076173207099.381</v>
      </c>
      <c r="BJ443" s="42">
        <f t="shared" si="462"/>
        <v>4.1192221962574464E+16</v>
      </c>
      <c r="BK443" s="42">
        <f t="shared" si="474"/>
        <v>15.175032386288182</v>
      </c>
      <c r="BL443" s="46">
        <f t="shared" si="465"/>
        <v>2926.3793046961787</v>
      </c>
      <c r="BM443" s="41">
        <v>206</v>
      </c>
      <c r="BN443" s="41">
        <v>1</v>
      </c>
      <c r="BP443" s="42">
        <f t="shared" si="492"/>
        <v>167188882.77058285</v>
      </c>
      <c r="BQ443" s="42">
        <f t="shared" si="490"/>
        <v>34440909850.740067</v>
      </c>
      <c r="BR443" s="42">
        <f t="shared" si="488"/>
        <v>80453558520653</v>
      </c>
      <c r="BS443" s="42">
        <f t="shared" si="463"/>
        <v>12.113500227775837</v>
      </c>
      <c r="BT443" s="46">
        <f t="shared" si="491"/>
        <v>2335.9881858325589</v>
      </c>
      <c r="BU443" s="41">
        <v>155</v>
      </c>
      <c r="BV443" s="41">
        <v>1</v>
      </c>
      <c r="BX443" s="42">
        <f t="shared" si="486"/>
        <v>79414.488960583432</v>
      </c>
      <c r="BY443" s="42">
        <f t="shared" si="484"/>
        <v>12309245.788890433</v>
      </c>
      <c r="BZ443" s="42">
        <f t="shared" si="482"/>
        <v>68397354188.800705</v>
      </c>
      <c r="CA443" s="42">
        <f t="shared" si="489"/>
        <v>28.81422004096299</v>
      </c>
      <c r="CB443" s="46">
        <f t="shared" si="485"/>
        <v>5556.5836739186689</v>
      </c>
      <c r="CC443" s="49">
        <v>100</v>
      </c>
      <c r="CD443" s="41">
        <f>POWER(($B443+0.1)/$B443,2)*POWER(1.1,2)</f>
        <v>1.2871739585823463</v>
      </c>
      <c r="CE443" s="41" t="s">
        <v>91</v>
      </c>
      <c r="CF443" s="42">
        <f t="shared" si="481"/>
        <v>24.693069975339125</v>
      </c>
      <c r="CG443" s="42">
        <f t="shared" si="479"/>
        <v>2469.3069975339126</v>
      </c>
      <c r="CH443" s="42">
        <f t="shared" si="478"/>
        <v>33397145.600000225</v>
      </c>
      <c r="CI443" s="42">
        <f t="shared" si="483"/>
        <v>70.134753128136708</v>
      </c>
      <c r="CJ443" s="46">
        <f t="shared" si="493"/>
        <v>13524.906232134694</v>
      </c>
    </row>
    <row r="444" spans="1:88">
      <c r="A444" s="52">
        <v>19.010000000000002</v>
      </c>
      <c r="B444" s="39">
        <f t="shared" si="471"/>
        <v>3.19</v>
      </c>
      <c r="C444" s="39">
        <f t="shared" si="467"/>
        <v>3.19</v>
      </c>
      <c r="D444" s="39">
        <f t="shared" si="468"/>
        <v>193.44766100000001</v>
      </c>
      <c r="E444" s="40">
        <f t="shared" si="469"/>
        <v>2.3454577823642981E+26</v>
      </c>
      <c r="F444" s="41">
        <f t="shared" si="472"/>
        <v>87.600000000000051</v>
      </c>
      <c r="G444" s="41">
        <v>438</v>
      </c>
      <c r="AW444" s="41">
        <v>297</v>
      </c>
      <c r="AX444" s="41">
        <v>1</v>
      </c>
      <c r="AZ444" s="42">
        <f t="shared" si="477"/>
        <v>10219368364365.773</v>
      </c>
      <c r="BA444" s="42">
        <f t="shared" si="475"/>
        <v>3035152404216634.5</v>
      </c>
      <c r="BB444" s="42">
        <f t="shared" si="473"/>
        <v>2.4264560280971792E+19</v>
      </c>
      <c r="BC444" s="42">
        <f t="shared" si="487"/>
        <v>41.326482252336923</v>
      </c>
      <c r="BD444" s="46">
        <f t="shared" si="476"/>
        <v>7994.5113290725894</v>
      </c>
      <c r="BE444" s="41">
        <v>252</v>
      </c>
      <c r="BF444" s="41">
        <v>1</v>
      </c>
      <c r="BH444" s="42">
        <f t="shared" si="466"/>
        <v>56080371343.025421</v>
      </c>
      <c r="BI444" s="42">
        <f t="shared" si="464"/>
        <v>14132253578442.406</v>
      </c>
      <c r="BJ444" s="42">
        <f t="shared" si="462"/>
        <v>4.7391719298772888E+16</v>
      </c>
      <c r="BK444" s="42">
        <f t="shared" si="474"/>
        <v>17.335148248740047</v>
      </c>
      <c r="BL444" s="46">
        <f t="shared" si="465"/>
        <v>3353.4438818070084</v>
      </c>
      <c r="BM444" s="41">
        <v>207</v>
      </c>
      <c r="BN444" s="41">
        <v>1</v>
      </c>
      <c r="BP444" s="42">
        <f t="shared" si="492"/>
        <v>167188882.77058285</v>
      </c>
      <c r="BQ444" s="42">
        <f t="shared" si="490"/>
        <v>34608098733.510651</v>
      </c>
      <c r="BR444" s="42">
        <f t="shared" si="488"/>
        <v>92561951755415.516</v>
      </c>
      <c r="BS444" s="42">
        <f t="shared" si="463"/>
        <v>13.825832129771868</v>
      </c>
      <c r="BT444" s="46">
        <f t="shared" si="491"/>
        <v>2674.5748868830165</v>
      </c>
      <c r="BU444" s="41">
        <v>156</v>
      </c>
      <c r="BV444" s="41">
        <v>1</v>
      </c>
      <c r="BX444" s="42">
        <f t="shared" si="486"/>
        <v>79414.488960583432</v>
      </c>
      <c r="BY444" s="42">
        <f t="shared" si="484"/>
        <v>12388660.277851015</v>
      </c>
      <c r="BZ444" s="42">
        <f t="shared" si="482"/>
        <v>78691268789.516983</v>
      </c>
      <c r="CA444" s="42">
        <f t="shared" si="489"/>
        <v>32.835128551747097</v>
      </c>
      <c r="CB444" s="46">
        <f t="shared" si="485"/>
        <v>6351.8788169697937</v>
      </c>
      <c r="CC444" s="41">
        <v>101</v>
      </c>
      <c r="CD444" s="41">
        <v>12</v>
      </c>
      <c r="CF444" s="42">
        <f t="shared" si="481"/>
        <v>296.31683970406948</v>
      </c>
      <c r="CG444" s="42">
        <f t="shared" si="479"/>
        <v>29928.000810111018</v>
      </c>
      <c r="CH444" s="42">
        <f t="shared" si="478"/>
        <v>38423471.08863119</v>
      </c>
      <c r="CI444" s="42">
        <f t="shared" si="483"/>
        <v>6.6367491908327372</v>
      </c>
      <c r="CJ444" s="46">
        <f t="shared" si="493"/>
        <v>1283.8636076102357</v>
      </c>
    </row>
    <row r="445" spans="1:88">
      <c r="A445" s="52">
        <v>19.010000000000002</v>
      </c>
      <c r="B445" s="39">
        <f t="shared" si="471"/>
        <v>3.1949999999999998</v>
      </c>
      <c r="C445" s="39">
        <f t="shared" si="467"/>
        <v>3.1949999999999998</v>
      </c>
      <c r="D445" s="39">
        <f t="shared" si="468"/>
        <v>194.05455524999999</v>
      </c>
      <c r="E445" s="40">
        <f t="shared" si="469"/>
        <v>2.6942234963168639E+26</v>
      </c>
      <c r="F445" s="41">
        <f t="shared" si="472"/>
        <v>87.80000000000004</v>
      </c>
      <c r="G445" s="41">
        <v>439</v>
      </c>
      <c r="AW445" s="41">
        <v>298</v>
      </c>
      <c r="AX445" s="41">
        <v>1</v>
      </c>
      <c r="AZ445" s="42">
        <f t="shared" si="477"/>
        <v>10219368364365.773</v>
      </c>
      <c r="BA445" s="42">
        <f t="shared" si="475"/>
        <v>3045371772581000.5</v>
      </c>
      <c r="BB445" s="42">
        <f t="shared" si="473"/>
        <v>2.7916348035089162E+19</v>
      </c>
      <c r="BC445" s="42">
        <f t="shared" si="487"/>
        <v>47.238320047278727</v>
      </c>
      <c r="BD445" s="46">
        <f t="shared" si="476"/>
        <v>9166.8111875318318</v>
      </c>
      <c r="BE445" s="41">
        <v>253</v>
      </c>
      <c r="BF445" s="41">
        <v>1</v>
      </c>
      <c r="BH445" s="42">
        <f t="shared" si="466"/>
        <v>56080371343.025421</v>
      </c>
      <c r="BI445" s="42">
        <f t="shared" si="464"/>
        <v>14188333949785.432</v>
      </c>
      <c r="BJ445" s="42">
        <f t="shared" si="462"/>
        <v>5.4524117256033352E+16</v>
      </c>
      <c r="BK445" s="42">
        <f t="shared" si="474"/>
        <v>19.803109977819265</v>
      </c>
      <c r="BL445" s="46">
        <f t="shared" si="465"/>
        <v>3842.8836993125547</v>
      </c>
      <c r="BM445" s="41">
        <v>208</v>
      </c>
      <c r="BN445" s="41">
        <v>1</v>
      </c>
      <c r="BP445" s="42">
        <f t="shared" si="492"/>
        <v>167188882.77058285</v>
      </c>
      <c r="BQ445" s="42">
        <f t="shared" si="490"/>
        <v>34775287616.281235</v>
      </c>
      <c r="BR445" s="42">
        <f t="shared" si="488"/>
        <v>106492416515689.83</v>
      </c>
      <c r="BS445" s="42">
        <f t="shared" si="463"/>
        <v>15.780621729117618</v>
      </c>
      <c r="BT445" s="46">
        <f t="shared" si="491"/>
        <v>3062.3015312124053</v>
      </c>
      <c r="BU445" s="41">
        <v>157</v>
      </c>
      <c r="BV445" s="41">
        <v>1</v>
      </c>
      <c r="BX445" s="42">
        <f t="shared" si="486"/>
        <v>79414.488960583432</v>
      </c>
      <c r="BY445" s="42">
        <f t="shared" si="484"/>
        <v>12468074.766811598</v>
      </c>
      <c r="BZ445" s="42">
        <f t="shared" si="482"/>
        <v>90534212094.237259</v>
      </c>
      <c r="CA445" s="42">
        <f t="shared" si="489"/>
        <v>37.418768185783435</v>
      </c>
      <c r="CB445" s="46">
        <f t="shared" si="485"/>
        <v>7261.2824182950535</v>
      </c>
      <c r="CC445" s="41">
        <v>102</v>
      </c>
      <c r="CD445" s="41">
        <v>1</v>
      </c>
      <c r="CF445" s="42">
        <f t="shared" si="481"/>
        <v>296.31683970406948</v>
      </c>
      <c r="CG445" s="42">
        <f t="shared" si="479"/>
        <v>30224.317649815086</v>
      </c>
      <c r="CH445" s="42">
        <f t="shared" si="478"/>
        <v>44206158.249139115</v>
      </c>
      <c r="CI445" s="42">
        <f t="shared" si="483"/>
        <v>7.537067891235977</v>
      </c>
      <c r="CJ445" s="46">
        <f t="shared" si="493"/>
        <v>1462.6023575228528</v>
      </c>
    </row>
    <row r="446" spans="1:88">
      <c r="A446" s="52">
        <v>19.010000000000002</v>
      </c>
      <c r="B446" s="39">
        <f t="shared" si="471"/>
        <v>3.2</v>
      </c>
      <c r="C446" s="39">
        <f t="shared" si="467"/>
        <v>3.2</v>
      </c>
      <c r="D446" s="39">
        <f t="shared" si="468"/>
        <v>194.66240000000005</v>
      </c>
      <c r="E446" s="40">
        <f t="shared" si="469"/>
        <v>3.0948500982135421E+26</v>
      </c>
      <c r="F446" s="41">
        <f t="shared" si="472"/>
        <v>88.000000000000043</v>
      </c>
      <c r="G446" s="41">
        <v>440</v>
      </c>
      <c r="AW446" s="41">
        <v>299</v>
      </c>
      <c r="AX446" s="41">
        <v>1</v>
      </c>
      <c r="AZ446" s="42">
        <f t="shared" si="477"/>
        <v>10219368364365.773</v>
      </c>
      <c r="BA446" s="42">
        <f t="shared" si="475"/>
        <v>3055591140945366.5</v>
      </c>
      <c r="BB446" s="42">
        <f t="shared" si="473"/>
        <v>3.2117646888695222E+19</v>
      </c>
      <c r="BC446" s="42">
        <f t="shared" si="487"/>
        <v>53.996598609423692</v>
      </c>
      <c r="BD446" s="46">
        <f t="shared" si="476"/>
        <v>10511.107477147081</v>
      </c>
      <c r="BE446" s="41">
        <v>254</v>
      </c>
      <c r="BF446" s="41">
        <v>1</v>
      </c>
      <c r="BH446" s="42">
        <f t="shared" si="466"/>
        <v>56080371343.025421</v>
      </c>
      <c r="BI446" s="42">
        <f t="shared" si="464"/>
        <v>14244414321128.457</v>
      </c>
      <c r="BJ446" s="42">
        <f t="shared" si="462"/>
        <v>6.2729779079482664E+16</v>
      </c>
      <c r="BK446" s="42">
        <f t="shared" si="474"/>
        <v>22.622838085717763</v>
      </c>
      <c r="BL446" s="46">
        <f t="shared" si="465"/>
        <v>4403.8159565772266</v>
      </c>
      <c r="BM446" s="41">
        <v>209</v>
      </c>
      <c r="BN446" s="41">
        <v>1</v>
      </c>
      <c r="BP446" s="42">
        <f t="shared" si="492"/>
        <v>167188882.77058285</v>
      </c>
      <c r="BQ446" s="42">
        <f t="shared" si="490"/>
        <v>34942476499.051819</v>
      </c>
      <c r="BR446" s="42">
        <f t="shared" si="488"/>
        <v>122519099764614.22</v>
      </c>
      <c r="BS446" s="42">
        <f t="shared" si="463"/>
        <v>18.012253140479764</v>
      </c>
      <c r="BT446" s="46">
        <f t="shared" si="491"/>
        <v>3506.3084257333289</v>
      </c>
      <c r="BU446" s="41">
        <v>158</v>
      </c>
      <c r="BV446" s="41">
        <v>1</v>
      </c>
      <c r="BX446" s="42">
        <f t="shared" si="486"/>
        <v>79414.488960583432</v>
      </c>
      <c r="BY446" s="42">
        <f t="shared" si="484"/>
        <v>12547489.255772183</v>
      </c>
      <c r="BZ446" s="42">
        <f t="shared" si="482"/>
        <v>104159249330.68217</v>
      </c>
      <c r="CA446" s="42">
        <f t="shared" si="489"/>
        <v>42.644098254770476</v>
      </c>
      <c r="CB446" s="46">
        <f t="shared" si="485"/>
        <v>8301.2025121094339</v>
      </c>
      <c r="CC446" s="41">
        <v>103</v>
      </c>
      <c r="CD446" s="41">
        <v>1</v>
      </c>
      <c r="CF446" s="42">
        <f t="shared" si="481"/>
        <v>296.31683970406948</v>
      </c>
      <c r="CG446" s="42">
        <f t="shared" si="479"/>
        <v>30520.634489519158</v>
      </c>
      <c r="CH446" s="42">
        <f t="shared" si="478"/>
        <v>50859008.462246984</v>
      </c>
      <c r="CI446" s="42">
        <f t="shared" si="483"/>
        <v>8.5603645061216032</v>
      </c>
      <c r="CJ446" s="46">
        <f t="shared" si="493"/>
        <v>1666.3810996364464</v>
      </c>
    </row>
    <row r="447" spans="1:88">
      <c r="A447" s="52">
        <v>19.010000000000002</v>
      </c>
      <c r="B447" s="39">
        <f t="shared" si="471"/>
        <v>3.2050000000000001</v>
      </c>
      <c r="C447" s="39">
        <f t="shared" si="467"/>
        <v>3.2050000000000001</v>
      </c>
      <c r="D447" s="39">
        <f t="shared" si="468"/>
        <v>195.27119525000003</v>
      </c>
      <c r="E447" s="40">
        <f t="shared" si="469"/>
        <v>3.5550492167803085E+26</v>
      </c>
      <c r="F447" s="41">
        <f t="shared" si="472"/>
        <v>88.200000000000045</v>
      </c>
      <c r="G447" s="41">
        <v>441</v>
      </c>
      <c r="AW447" s="49">
        <v>300</v>
      </c>
      <c r="AX447" s="41">
        <v>14</v>
      </c>
      <c r="AZ447" s="42">
        <f t="shared" si="477"/>
        <v>143071157101120.81</v>
      </c>
      <c r="BA447" s="42">
        <f t="shared" si="475"/>
        <v>4.292134713033624E+16</v>
      </c>
      <c r="BB447" s="42">
        <f t="shared" si="473"/>
        <v>3.695113422265018E+19</v>
      </c>
      <c r="BC447" s="42">
        <f t="shared" si="487"/>
        <v>4.408757838597662</v>
      </c>
      <c r="BD447" s="46">
        <f t="shared" si="476"/>
        <v>860.90341271077227</v>
      </c>
      <c r="BE447" s="41">
        <v>255</v>
      </c>
      <c r="BF447" s="41">
        <v>1</v>
      </c>
      <c r="BH447" s="42">
        <f t="shared" si="466"/>
        <v>56080371343.025421</v>
      </c>
      <c r="BI447" s="42">
        <f t="shared" si="464"/>
        <v>14300494692471.482</v>
      </c>
      <c r="BJ447" s="42">
        <f t="shared" si="462"/>
        <v>7.2170184028613424E+16</v>
      </c>
      <c r="BK447" s="42">
        <f t="shared" si="474"/>
        <v>25.844525737103545</v>
      </c>
      <c r="BL447" s="46">
        <f t="shared" si="465"/>
        <v>5046.6914313535972</v>
      </c>
      <c r="BM447" s="49">
        <v>210</v>
      </c>
      <c r="BN447" s="41">
        <v>1</v>
      </c>
      <c r="BP447" s="42">
        <f t="shared" si="492"/>
        <v>167188882.77058285</v>
      </c>
      <c r="BQ447" s="42">
        <f t="shared" si="490"/>
        <v>35109665381.822403</v>
      </c>
      <c r="BR447" s="42">
        <f t="shared" si="488"/>
        <v>140957390680885.16</v>
      </c>
      <c r="BS447" s="42">
        <f t="shared" si="463"/>
        <v>20.559993678554353</v>
      </c>
      <c r="BT447" s="46">
        <f t="shared" si="491"/>
        <v>4014.7745399437531</v>
      </c>
      <c r="BU447" s="41">
        <v>159</v>
      </c>
      <c r="BV447" s="41">
        <v>1</v>
      </c>
      <c r="BX447" s="42">
        <f t="shared" si="486"/>
        <v>79414.488960583432</v>
      </c>
      <c r="BY447" s="42">
        <f t="shared" si="484"/>
        <v>12626903.744732765</v>
      </c>
      <c r="BZ447" s="42">
        <f t="shared" si="482"/>
        <v>119834507673.82422</v>
      </c>
      <c r="CA447" s="42">
        <f t="shared" si="489"/>
        <v>48.601183113414933</v>
      </c>
      <c r="CB447" s="46">
        <f t="shared" si="485"/>
        <v>9490.4111171206514</v>
      </c>
      <c r="CC447" s="41">
        <v>104</v>
      </c>
      <c r="CD447" s="41">
        <v>1</v>
      </c>
      <c r="CF447" s="42">
        <f t="shared" si="481"/>
        <v>296.31683970406948</v>
      </c>
      <c r="CG447" s="42">
        <f t="shared" si="479"/>
        <v>30816.951329223226</v>
      </c>
      <c r="CH447" s="42">
        <f t="shared" si="478"/>
        <v>58512943.200109273</v>
      </c>
      <c r="CI447" s="42">
        <f t="shared" si="483"/>
        <v>9.7235328694564735</v>
      </c>
      <c r="CJ447" s="46">
        <f t="shared" si="493"/>
        <v>1898.725885471428</v>
      </c>
    </row>
    <row r="448" spans="1:88">
      <c r="A448" s="52">
        <v>19.010000000000002</v>
      </c>
      <c r="B448" s="39">
        <f t="shared" si="471"/>
        <v>3.21</v>
      </c>
      <c r="C448" s="39">
        <f t="shared" si="467"/>
        <v>3.21</v>
      </c>
      <c r="D448" s="39">
        <f t="shared" si="468"/>
        <v>195.88094100000001</v>
      </c>
      <c r="E448" s="40">
        <f t="shared" si="469"/>
        <v>4.083679187249037E+26</v>
      </c>
      <c r="F448" s="41">
        <f t="shared" si="472"/>
        <v>88.400000000000048</v>
      </c>
      <c r="G448" s="41">
        <v>442</v>
      </c>
      <c r="AW448" s="41">
        <v>301</v>
      </c>
      <c r="AZ448" s="42"/>
      <c r="BA448" s="42"/>
      <c r="BD448" s="46"/>
      <c r="BE448" s="41">
        <v>256</v>
      </c>
      <c r="BF448" s="41">
        <v>1</v>
      </c>
      <c r="BH448" s="42">
        <f t="shared" si="466"/>
        <v>56080371343.025421</v>
      </c>
      <c r="BI448" s="42">
        <f t="shared" si="464"/>
        <v>14356575063814.508</v>
      </c>
      <c r="BJ448" s="42">
        <f t="shared" si="462"/>
        <v>8.303110361058968E+16</v>
      </c>
      <c r="BK448" s="42">
        <f t="shared" si="474"/>
        <v>29.525535474426345</v>
      </c>
      <c r="BL448" s="46">
        <f t="shared" si="465"/>
        <v>5783.489672259514</v>
      </c>
      <c r="BM448" s="41">
        <v>211</v>
      </c>
      <c r="BN448" s="41">
        <v>1</v>
      </c>
      <c r="BP448" s="42">
        <f t="shared" si="492"/>
        <v>167188882.77058285</v>
      </c>
      <c r="BQ448" s="42">
        <f t="shared" si="490"/>
        <v>35276854264.592979</v>
      </c>
      <c r="BR448" s="42">
        <f t="shared" si="488"/>
        <v>162170124239432.47</v>
      </c>
      <c r="BS448" s="42">
        <f t="shared" si="463"/>
        <v>23.46868829471293</v>
      </c>
      <c r="BT448" s="46">
        <f t="shared" si="491"/>
        <v>4597.0687472040545</v>
      </c>
      <c r="BU448" s="49">
        <v>160</v>
      </c>
      <c r="BV448" s="41">
        <v>12</v>
      </c>
      <c r="BX448" s="42">
        <f t="shared" si="486"/>
        <v>952973.86752700119</v>
      </c>
      <c r="BY448" s="42">
        <f t="shared" si="484"/>
        <v>152475818.80432019</v>
      </c>
      <c r="BZ448" s="42">
        <f t="shared" si="482"/>
        <v>137868450201.60147</v>
      </c>
      <c r="CA448" s="42">
        <f t="shared" si="489"/>
        <v>4.6160631096581035</v>
      </c>
      <c r="CB448" s="46">
        <f t="shared" si="485"/>
        <v>904.19878563521547</v>
      </c>
      <c r="CC448" s="41">
        <v>105</v>
      </c>
      <c r="CD448" s="41">
        <v>1</v>
      </c>
      <c r="CF448" s="42">
        <f t="shared" si="481"/>
        <v>296.31683970406948</v>
      </c>
      <c r="CG448" s="42">
        <f t="shared" si="479"/>
        <v>31113.268168927294</v>
      </c>
      <c r="CH448" s="42">
        <f t="shared" si="478"/>
        <v>67318579.20000048</v>
      </c>
      <c r="CI448" s="42">
        <f t="shared" si="483"/>
        <v>11.045798779266951</v>
      </c>
      <c r="CJ448" s="46">
        <f t="shared" si="493"/>
        <v>2163.6614589794617</v>
      </c>
    </row>
    <row r="449" spans="1:88">
      <c r="A449" s="52">
        <v>19.010000000000002</v>
      </c>
      <c r="B449" s="39">
        <f t="shared" si="471"/>
        <v>3.2149999999999999</v>
      </c>
      <c r="C449" s="39">
        <f t="shared" si="467"/>
        <v>3.2149999999999999</v>
      </c>
      <c r="D449" s="39">
        <f t="shared" si="468"/>
        <v>196.49163725</v>
      </c>
      <c r="E449" s="40">
        <f t="shared" si="469"/>
        <v>4.6909155647285983E+26</v>
      </c>
      <c r="F449" s="41">
        <f t="shared" si="472"/>
        <v>88.600000000000037</v>
      </c>
      <c r="G449" s="41">
        <v>443</v>
      </c>
      <c r="AW449" s="49"/>
      <c r="AX449" s="48"/>
      <c r="BA449" s="42"/>
      <c r="BE449" s="41">
        <v>257</v>
      </c>
      <c r="BF449" s="41">
        <v>1</v>
      </c>
      <c r="BH449" s="42">
        <f t="shared" si="466"/>
        <v>56080371343.025421</v>
      </c>
      <c r="BI449" s="42">
        <f t="shared" si="464"/>
        <v>14412655435157.533</v>
      </c>
      <c r="BJ449" s="42">
        <f t="shared" ref="BJ449:BJ492" si="494">(10+$G449/20)*POWER($F$1,BE449)</f>
        <v>9.552625551445448E+16</v>
      </c>
      <c r="BK449" s="42">
        <f t="shared" si="474"/>
        <v>33.7314242557011</v>
      </c>
      <c r="BL449" s="46">
        <f t="shared" si="465"/>
        <v>6627.942778777071</v>
      </c>
      <c r="BM449" s="41">
        <v>212</v>
      </c>
      <c r="BN449" s="41">
        <v>1</v>
      </c>
      <c r="BP449" s="42">
        <f t="shared" si="492"/>
        <v>167188882.77058285</v>
      </c>
      <c r="BQ449" s="42">
        <f t="shared" si="490"/>
        <v>35444043147.363564</v>
      </c>
      <c r="BR449" s="42">
        <f t="shared" si="488"/>
        <v>186574717801668.37</v>
      </c>
      <c r="BS449" s="42">
        <f t="shared" ref="BS449:BS512" si="495">BT449/$D449</f>
        <v>26.789552892550439</v>
      </c>
      <c r="BT449" s="46">
        <f t="shared" si="491"/>
        <v>5263.9231090527092</v>
      </c>
      <c r="BU449" s="41">
        <v>161</v>
      </c>
      <c r="BV449" s="41">
        <v>1</v>
      </c>
      <c r="BX449" s="42">
        <f t="shared" si="486"/>
        <v>952973.86752700119</v>
      </c>
      <c r="BY449" s="42">
        <f t="shared" si="484"/>
        <v>153428792.67184719</v>
      </c>
      <c r="BZ449" s="42">
        <f t="shared" si="482"/>
        <v>158615943045.95435</v>
      </c>
      <c r="CA449" s="42">
        <f t="shared" si="489"/>
        <v>5.2613343162039454</v>
      </c>
      <c r="CB449" s="46">
        <f t="shared" si="485"/>
        <v>1033.8081939105225</v>
      </c>
      <c r="CC449" s="41">
        <v>106</v>
      </c>
      <c r="CD449" s="41">
        <v>1</v>
      </c>
      <c r="CF449" s="42">
        <f t="shared" si="481"/>
        <v>296.31683970406948</v>
      </c>
      <c r="CG449" s="42">
        <f t="shared" si="479"/>
        <v>31409.585008631366</v>
      </c>
      <c r="CH449" s="42">
        <f t="shared" si="478"/>
        <v>77449190.940407097</v>
      </c>
      <c r="CI449" s="42">
        <f t="shared" si="483"/>
        <v>12.549043233630098</v>
      </c>
      <c r="CJ449" s="46">
        <f t="shared" si="493"/>
        <v>2465.7820508970121</v>
      </c>
    </row>
    <row r="450" spans="1:88">
      <c r="A450" s="52">
        <v>19.010000000000002</v>
      </c>
      <c r="B450" s="39">
        <f t="shared" si="471"/>
        <v>3.22</v>
      </c>
      <c r="C450" s="39">
        <f t="shared" si="467"/>
        <v>3.22</v>
      </c>
      <c r="D450" s="39">
        <f t="shared" si="468"/>
        <v>197.10328400000003</v>
      </c>
      <c r="E450" s="40">
        <f t="shared" si="469"/>
        <v>5.3884469926337286E+26</v>
      </c>
      <c r="F450" s="41">
        <f t="shared" si="472"/>
        <v>88.80000000000004</v>
      </c>
      <c r="G450" s="41">
        <v>444</v>
      </c>
      <c r="AX450" s="48"/>
      <c r="BA450" s="42"/>
      <c r="BE450" s="41">
        <v>258</v>
      </c>
      <c r="BF450" s="41">
        <v>1</v>
      </c>
      <c r="BH450" s="42">
        <f t="shared" si="466"/>
        <v>56080371343.025421</v>
      </c>
      <c r="BI450" s="42">
        <f t="shared" ref="BI450:BI492" si="496">BE450*BH450</f>
        <v>14468735806500.559</v>
      </c>
      <c r="BJ450" s="42">
        <f t="shared" si="494"/>
        <v>1.0990150708258371E+17</v>
      </c>
      <c r="BK450" s="42">
        <f t="shared" si="474"/>
        <v>38.537115181088502</v>
      </c>
      <c r="BL450" s="46">
        <f t="shared" ref="BL450:BL492" si="497">BJ450/BI450</f>
        <v>7595.7919580787993</v>
      </c>
      <c r="BM450" s="41">
        <v>213</v>
      </c>
      <c r="BN450" s="41">
        <v>1</v>
      </c>
      <c r="BP450" s="42">
        <f t="shared" si="492"/>
        <v>167188882.77058285</v>
      </c>
      <c r="BQ450" s="42">
        <f t="shared" si="490"/>
        <v>35611232030.134148</v>
      </c>
      <c r="BR450" s="42">
        <f t="shared" si="488"/>
        <v>214651381020670.66</v>
      </c>
      <c r="BS450" s="42">
        <f t="shared" si="495"/>
        <v>30.58108061791738</v>
      </c>
      <c r="BT450" s="46">
        <f t="shared" si="491"/>
        <v>6027.6314180602658</v>
      </c>
      <c r="BU450" s="41">
        <v>162</v>
      </c>
      <c r="BV450" s="41">
        <v>1</v>
      </c>
      <c r="BX450" s="42">
        <f t="shared" si="486"/>
        <v>952973.86752700119</v>
      </c>
      <c r="BY450" s="42">
        <f t="shared" si="484"/>
        <v>154381766.5393742</v>
      </c>
      <c r="BZ450" s="42">
        <f t="shared" si="482"/>
        <v>182485235019.37033</v>
      </c>
      <c r="CA450" s="42">
        <f t="shared" si="489"/>
        <v>5.9970526939114333</v>
      </c>
      <c r="CB450" s="46">
        <f t="shared" si="485"/>
        <v>1182.0387802909904</v>
      </c>
      <c r="CC450" s="41">
        <v>107</v>
      </c>
      <c r="CD450" s="41">
        <v>1</v>
      </c>
      <c r="CF450" s="42">
        <f t="shared" si="481"/>
        <v>296.31683970406948</v>
      </c>
      <c r="CG450" s="42">
        <f t="shared" si="479"/>
        <v>31705.901848335434</v>
      </c>
      <c r="CH450" s="42">
        <f t="shared" si="478"/>
        <v>89104118.661801577</v>
      </c>
      <c r="CI450" s="42">
        <f t="shared" si="483"/>
        <v>14.258170633742921</v>
      </c>
      <c r="CJ450" s="46">
        <f t="shared" si="493"/>
        <v>2810.3322557430915</v>
      </c>
    </row>
    <row r="451" spans="1:88">
      <c r="A451" s="52">
        <v>19.010000000000002</v>
      </c>
      <c r="B451" s="39">
        <f t="shared" si="471"/>
        <v>3.2250000000000001</v>
      </c>
      <c r="C451" s="39">
        <f t="shared" si="467"/>
        <v>3.2250000000000001</v>
      </c>
      <c r="D451" s="39">
        <f t="shared" si="468"/>
        <v>197.71588125000002</v>
      </c>
      <c r="E451" s="40">
        <f t="shared" si="469"/>
        <v>6.1897001964270842E+26</v>
      </c>
      <c r="F451" s="41">
        <f t="shared" si="472"/>
        <v>89.000000000000043</v>
      </c>
      <c r="G451" s="41">
        <v>445</v>
      </c>
      <c r="BE451" s="41">
        <v>259</v>
      </c>
      <c r="BF451" s="41">
        <v>1</v>
      </c>
      <c r="BH451" s="42">
        <f t="shared" ref="BH451:BH492" si="498">BH450*BF451</f>
        <v>56080371343.025421</v>
      </c>
      <c r="BI451" s="42">
        <f t="shared" si="496"/>
        <v>14524816177843.584</v>
      </c>
      <c r="BJ451" s="42">
        <f t="shared" si="494"/>
        <v>1.2643971095708229E+17</v>
      </c>
      <c r="BK451" s="42">
        <f t="shared" si="474"/>
        <v>44.028236918551151</v>
      </c>
      <c r="BL451" s="46">
        <f t="shared" si="497"/>
        <v>8705.0816622351267</v>
      </c>
      <c r="BM451" s="41">
        <v>214</v>
      </c>
      <c r="BN451" s="41">
        <v>1</v>
      </c>
      <c r="BP451" s="42">
        <f t="shared" si="492"/>
        <v>167188882.77058285</v>
      </c>
      <c r="BQ451" s="42">
        <f t="shared" si="490"/>
        <v>35778420912.904732</v>
      </c>
      <c r="BR451" s="42">
        <f t="shared" si="488"/>
        <v>246952560463050.59</v>
      </c>
      <c r="BS451" s="42">
        <f t="shared" si="495"/>
        <v>34.910077230610362</v>
      </c>
      <c r="BT451" s="46">
        <f t="shared" si="491"/>
        <v>6902.2766841556877</v>
      </c>
      <c r="BU451" s="41">
        <v>163</v>
      </c>
      <c r="BV451" s="41">
        <v>1</v>
      </c>
      <c r="BX451" s="42">
        <f t="shared" si="486"/>
        <v>952973.86752700119</v>
      </c>
      <c r="BY451" s="42">
        <f t="shared" si="484"/>
        <v>155334740.40690118</v>
      </c>
      <c r="BZ451" s="42">
        <f t="shared" si="482"/>
        <v>209945986932.1564</v>
      </c>
      <c r="CA451" s="42">
        <f t="shared" si="489"/>
        <v>6.8359271659016096</v>
      </c>
      <c r="CB451" s="46">
        <f t="shared" si="485"/>
        <v>1351.5713637670519</v>
      </c>
      <c r="CC451" s="41">
        <v>108</v>
      </c>
      <c r="CD451" s="41">
        <v>1</v>
      </c>
      <c r="CF451" s="42">
        <f t="shared" si="481"/>
        <v>296.31683970406948</v>
      </c>
      <c r="CG451" s="42">
        <f t="shared" si="479"/>
        <v>32002.218688039502</v>
      </c>
      <c r="CH451" s="42">
        <f t="shared" si="478"/>
        <v>102512688.93171661</v>
      </c>
      <c r="CI451" s="42">
        <f t="shared" si="483"/>
        <v>16.201528229788583</v>
      </c>
      <c r="CJ451" s="46">
        <f t="shared" si="493"/>
        <v>3203.2994315494025</v>
      </c>
    </row>
    <row r="452" spans="1:88">
      <c r="A452" s="52">
        <v>19.010000000000002</v>
      </c>
      <c r="B452" s="39">
        <f t="shared" si="471"/>
        <v>3.23</v>
      </c>
      <c r="C452" s="39">
        <f t="shared" si="467"/>
        <v>3.23</v>
      </c>
      <c r="D452" s="39">
        <f t="shared" si="468"/>
        <v>198.329429</v>
      </c>
      <c r="E452" s="40">
        <f t="shared" si="469"/>
        <v>7.1100984335606169E+26</v>
      </c>
      <c r="F452" s="41">
        <f t="shared" si="472"/>
        <v>89.200000000000045</v>
      </c>
      <c r="G452" s="41">
        <v>446</v>
      </c>
      <c r="BE452" s="49">
        <v>260</v>
      </c>
      <c r="BF452" s="41">
        <v>10</v>
      </c>
      <c r="BH452" s="42">
        <f t="shared" si="498"/>
        <v>560803713430.25415</v>
      </c>
      <c r="BI452" s="42">
        <f t="shared" si="496"/>
        <v>145808965491866.09</v>
      </c>
      <c r="BJ452" s="42">
        <f t="shared" si="494"/>
        <v>1.4546626796406954E+17</v>
      </c>
      <c r="BK452" s="42">
        <f t="shared" si="474"/>
        <v>5.0302654850658035</v>
      </c>
      <c r="BL452" s="46">
        <f t="shared" si="497"/>
        <v>997.64968137150879</v>
      </c>
      <c r="BM452" s="41">
        <v>215</v>
      </c>
      <c r="BN452" s="41">
        <v>1</v>
      </c>
      <c r="BP452" s="42">
        <f t="shared" si="492"/>
        <v>167188882.77058285</v>
      </c>
      <c r="BQ452" s="42">
        <f t="shared" si="490"/>
        <v>35945609795.675316</v>
      </c>
      <c r="BR452" s="42">
        <f t="shared" si="488"/>
        <v>284113804617322.5</v>
      </c>
      <c r="BS452" s="42">
        <f t="shared" si="495"/>
        <v>39.852843963859215</v>
      </c>
      <c r="BT452" s="46">
        <f t="shared" si="491"/>
        <v>7903.9917873782952</v>
      </c>
      <c r="BU452" s="41">
        <v>164</v>
      </c>
      <c r="BV452" s="41">
        <v>1</v>
      </c>
      <c r="BX452" s="42">
        <f t="shared" si="486"/>
        <v>952973.86752700119</v>
      </c>
      <c r="BY452" s="42">
        <f t="shared" si="484"/>
        <v>156287714.27442819</v>
      </c>
      <c r="BZ452" s="42">
        <f t="shared" si="482"/>
        <v>241538508447.08417</v>
      </c>
      <c r="CA452" s="42">
        <f t="shared" si="489"/>
        <v>7.7924563633242387</v>
      </c>
      <c r="CB452" s="46">
        <f t="shared" si="485"/>
        <v>1545.4734210455129</v>
      </c>
      <c r="CC452" s="41">
        <v>109</v>
      </c>
      <c r="CD452" s="41">
        <v>1</v>
      </c>
      <c r="CF452" s="42">
        <f t="shared" si="481"/>
        <v>296.31683970406948</v>
      </c>
      <c r="CG452" s="42">
        <f t="shared" si="479"/>
        <v>32298.535527743574</v>
      </c>
      <c r="CH452" s="42">
        <f t="shared" si="478"/>
        <v>117938724.82767737</v>
      </c>
      <c r="CI452" s="42">
        <f t="shared" si="483"/>
        <v>18.411383963684681</v>
      </c>
      <c r="CJ452" s="46">
        <f t="shared" si="493"/>
        <v>3651.5192686173395</v>
      </c>
    </row>
    <row r="453" spans="1:88">
      <c r="A453" s="52">
        <v>19.010000000000002</v>
      </c>
      <c r="B453" s="39">
        <f t="shared" si="471"/>
        <v>3.2349999999999999</v>
      </c>
      <c r="C453" s="39">
        <f t="shared" si="467"/>
        <v>3.2349999999999999</v>
      </c>
      <c r="D453" s="39">
        <f t="shared" si="468"/>
        <v>198.94392725</v>
      </c>
      <c r="E453" s="40">
        <f t="shared" si="469"/>
        <v>8.1673583744980781E+26</v>
      </c>
      <c r="F453" s="41">
        <f t="shared" si="472"/>
        <v>89.400000000000048</v>
      </c>
      <c r="G453" s="41">
        <v>447</v>
      </c>
      <c r="BE453" s="41">
        <v>261</v>
      </c>
      <c r="BF453" s="41">
        <v>1</v>
      </c>
      <c r="BH453" s="42">
        <f t="shared" si="498"/>
        <v>560803713430.25415</v>
      </c>
      <c r="BI453" s="42">
        <f t="shared" si="496"/>
        <v>146369769205296.34</v>
      </c>
      <c r="BJ453" s="42">
        <f t="shared" si="494"/>
        <v>1.6735552659206086E+17</v>
      </c>
      <c r="BK453" s="42">
        <f t="shared" si="474"/>
        <v>5.7472221408480291</v>
      </c>
      <c r="BL453" s="46">
        <f t="shared" si="497"/>
        <v>1143.3749434784595</v>
      </c>
      <c r="BM453" s="41">
        <v>216</v>
      </c>
      <c r="BN453" s="41">
        <v>1</v>
      </c>
      <c r="BP453" s="42">
        <f t="shared" si="492"/>
        <v>167188882.77058285</v>
      </c>
      <c r="BQ453" s="42">
        <f t="shared" si="490"/>
        <v>36112798678.4459</v>
      </c>
      <c r="BR453" s="42">
        <f t="shared" si="488"/>
        <v>326866262875117.94</v>
      </c>
      <c r="BS453" s="42">
        <f t="shared" si="495"/>
        <v>45.496528905180668</v>
      </c>
      <c r="BT453" s="46">
        <f t="shared" si="491"/>
        <v>9051.2581366397844</v>
      </c>
      <c r="BU453" s="41">
        <v>165</v>
      </c>
      <c r="BV453" s="41">
        <v>1</v>
      </c>
      <c r="BX453" s="42">
        <f t="shared" si="486"/>
        <v>952973.86752700119</v>
      </c>
      <c r="BY453" s="42">
        <f t="shared" si="484"/>
        <v>157240688.1419552</v>
      </c>
      <c r="BZ453" s="42">
        <f t="shared" si="482"/>
        <v>277884384051.20306</v>
      </c>
      <c r="CA453" s="42">
        <f t="shared" si="489"/>
        <v>8.8831811647994101</v>
      </c>
      <c r="CB453" s="46">
        <f t="shared" si="485"/>
        <v>1767.2549473984243</v>
      </c>
      <c r="CC453" s="49">
        <v>110</v>
      </c>
      <c r="CD453" s="41">
        <v>1</v>
      </c>
      <c r="CF453" s="42">
        <f t="shared" si="481"/>
        <v>296.31683970406948</v>
      </c>
      <c r="CG453" s="42">
        <f t="shared" si="479"/>
        <v>32594.852367447642</v>
      </c>
      <c r="CH453" s="42">
        <f t="shared" si="478"/>
        <v>135685734.40000099</v>
      </c>
      <c r="CI453" s="42">
        <f t="shared" si="483"/>
        <v>20.924470864419991</v>
      </c>
      <c r="CJ453" s="46">
        <f t="shared" si="493"/>
        <v>4162.7964093959154</v>
      </c>
    </row>
    <row r="454" spans="1:88">
      <c r="A454" s="52">
        <v>19.010000000000002</v>
      </c>
      <c r="B454" s="39">
        <f t="shared" si="471"/>
        <v>3.24</v>
      </c>
      <c r="C454" s="39">
        <f t="shared" si="467"/>
        <v>3.24</v>
      </c>
      <c r="D454" s="39">
        <f t="shared" si="468"/>
        <v>199.55937600000004</v>
      </c>
      <c r="E454" s="40">
        <f t="shared" si="469"/>
        <v>9.3818311294572007E+26</v>
      </c>
      <c r="F454" s="41">
        <f t="shared" si="472"/>
        <v>89.600000000000051</v>
      </c>
      <c r="G454" s="41">
        <v>448</v>
      </c>
      <c r="BE454" s="41">
        <v>262</v>
      </c>
      <c r="BF454" s="41">
        <v>1</v>
      </c>
      <c r="BH454" s="42">
        <f t="shared" si="498"/>
        <v>560803713430.25415</v>
      </c>
      <c r="BI454" s="42">
        <f t="shared" si="496"/>
        <v>146930572918726.59</v>
      </c>
      <c r="BJ454" s="42">
        <f t="shared" si="494"/>
        <v>1.925381448627263E+17</v>
      </c>
      <c r="BK454" s="42">
        <f t="shared" si="474"/>
        <v>6.5664776996499636</v>
      </c>
      <c r="BL454" s="46">
        <f t="shared" si="497"/>
        <v>1310.4021922600625</v>
      </c>
      <c r="BM454" s="41">
        <v>217</v>
      </c>
      <c r="BN454" s="41">
        <v>1</v>
      </c>
      <c r="BP454" s="42">
        <f t="shared" si="492"/>
        <v>167188882.77058285</v>
      </c>
      <c r="BQ454" s="42">
        <f t="shared" si="490"/>
        <v>36279987561.216476</v>
      </c>
      <c r="BR454" s="42">
        <f t="shared" si="488"/>
        <v>376051064185011.37</v>
      </c>
      <c r="BS454" s="42">
        <f t="shared" si="495"/>
        <v>51.940670935041631</v>
      </c>
      <c r="BT454" s="46">
        <f t="shared" si="491"/>
        <v>10365.247880818246</v>
      </c>
      <c r="BU454" s="41">
        <v>166</v>
      </c>
      <c r="BV454" s="41">
        <v>1</v>
      </c>
      <c r="BX454" s="42">
        <f t="shared" si="486"/>
        <v>952973.86752700119</v>
      </c>
      <c r="BY454" s="42">
        <f t="shared" si="484"/>
        <v>158193662.0094822</v>
      </c>
      <c r="BZ454" s="42">
        <f t="shared" si="482"/>
        <v>319698697025.74939</v>
      </c>
      <c r="CA454" s="42">
        <f t="shared" si="489"/>
        <v>10.126972936493772</v>
      </c>
      <c r="CB454" s="46">
        <f t="shared" si="485"/>
        <v>2020.932399975585</v>
      </c>
      <c r="CC454" s="41">
        <v>111</v>
      </c>
      <c r="CD454" s="41">
        <v>1</v>
      </c>
      <c r="CF454" s="42">
        <f t="shared" si="481"/>
        <v>296.31683970406948</v>
      </c>
      <c r="CG454" s="42">
        <f t="shared" si="479"/>
        <v>32891.16920715171</v>
      </c>
      <c r="CH454" s="42">
        <f t="shared" si="478"/>
        <v>156102879.4071036</v>
      </c>
      <c r="CI454" s="42">
        <f t="shared" si="483"/>
        <v>23.782607293898348</v>
      </c>
      <c r="CJ454" s="46">
        <f t="shared" si="493"/>
        <v>4746.042271223404</v>
      </c>
    </row>
    <row r="455" spans="1:88">
      <c r="A455" s="52">
        <v>19.010000000000002</v>
      </c>
      <c r="B455" s="39">
        <f t="shared" si="471"/>
        <v>3.2450000000000001</v>
      </c>
      <c r="C455" s="39">
        <f t="shared" ref="C455:C518" si="499">(100%+G455*0.5%)</f>
        <v>3.2450000000000001</v>
      </c>
      <c r="D455" s="39">
        <f t="shared" ref="D455:D518" si="500">A455*B455*C455*1</f>
        <v>200.17577525000002</v>
      </c>
      <c r="E455" s="40">
        <f t="shared" ref="E455:E518" si="501">POWER($F$1,G455)</f>
        <v>1.0776893985267463E+27</v>
      </c>
      <c r="F455" s="41">
        <f t="shared" si="472"/>
        <v>89.800000000000054</v>
      </c>
      <c r="G455" s="41">
        <v>449</v>
      </c>
      <c r="BE455" s="41">
        <v>263</v>
      </c>
      <c r="BF455" s="41">
        <v>1</v>
      </c>
      <c r="BH455" s="42">
        <f t="shared" si="498"/>
        <v>560803713430.25415</v>
      </c>
      <c r="BI455" s="42">
        <f t="shared" si="496"/>
        <v>147491376632156.84</v>
      </c>
      <c r="BJ455" s="42">
        <f t="shared" si="494"/>
        <v>2.2150955930620141E+17</v>
      </c>
      <c r="BK455" s="42">
        <f t="shared" si="474"/>
        <v>7.5026437415482379</v>
      </c>
      <c r="BL455" s="46">
        <f t="shared" si="497"/>
        <v>1501.8475273889792</v>
      </c>
      <c r="BM455" s="41">
        <v>218</v>
      </c>
      <c r="BN455" s="41">
        <v>1</v>
      </c>
      <c r="BP455" s="42">
        <f t="shared" si="492"/>
        <v>167188882.77058285</v>
      </c>
      <c r="BQ455" s="42">
        <f t="shared" si="490"/>
        <v>36447176443.987061</v>
      </c>
      <c r="BR455" s="42">
        <f t="shared" si="488"/>
        <v>432635858019923.37</v>
      </c>
      <c r="BS455" s="42">
        <f t="shared" si="495"/>
        <v>59.298963691790696</v>
      </c>
      <c r="BT455" s="46">
        <f t="shared" si="491"/>
        <v>11870.216028525805</v>
      </c>
      <c r="BU455" s="41">
        <v>167</v>
      </c>
      <c r="BV455" s="41">
        <v>1</v>
      </c>
      <c r="BX455" s="42">
        <f t="shared" si="486"/>
        <v>952973.86752700119</v>
      </c>
      <c r="BY455" s="42">
        <f t="shared" si="484"/>
        <v>159146635.87700921</v>
      </c>
      <c r="BZ455" s="42">
        <f t="shared" si="482"/>
        <v>367804091700.53223</v>
      </c>
      <c r="CA455" s="42">
        <f t="shared" si="489"/>
        <v>11.545362528263516</v>
      </c>
      <c r="CB455" s="46">
        <f t="shared" si="485"/>
        <v>2311.1018946374493</v>
      </c>
      <c r="CC455" s="41">
        <v>112</v>
      </c>
      <c r="CD455" s="41">
        <v>1</v>
      </c>
      <c r="CF455" s="42">
        <f t="shared" si="481"/>
        <v>296.31683970406948</v>
      </c>
      <c r="CG455" s="42">
        <f t="shared" si="479"/>
        <v>33187.486046855782</v>
      </c>
      <c r="CH455" s="42">
        <f t="shared" si="478"/>
        <v>179591841.65064985</v>
      </c>
      <c r="CI455" s="42">
        <f t="shared" si="483"/>
        <v>27.033403643791484</v>
      </c>
      <c r="CJ455" s="46">
        <f t="shared" si="493"/>
        <v>5411.4325320421358</v>
      </c>
    </row>
    <row r="456" spans="1:88">
      <c r="A456" s="52">
        <v>19.010000000000002</v>
      </c>
      <c r="B456" s="39">
        <f t="shared" ref="B456:B519" si="502">(100%+G456*0.5%)</f>
        <v>3.25</v>
      </c>
      <c r="C456" s="39">
        <f t="shared" si="499"/>
        <v>3.25</v>
      </c>
      <c r="D456" s="39">
        <f t="shared" si="500"/>
        <v>200.79312500000003</v>
      </c>
      <c r="E456" s="40">
        <f t="shared" si="501"/>
        <v>1.2379400392854177E+27</v>
      </c>
      <c r="F456" s="41">
        <f t="shared" ref="F456:F519" si="503">LOG(E456,2)</f>
        <v>90.000000000000057</v>
      </c>
      <c r="G456" s="41">
        <v>450</v>
      </c>
      <c r="BE456" s="41">
        <v>264</v>
      </c>
      <c r="BF456" s="41">
        <v>1</v>
      </c>
      <c r="BH456" s="42">
        <f t="shared" si="498"/>
        <v>560803713430.25415</v>
      </c>
      <c r="BI456" s="42">
        <f t="shared" si="496"/>
        <v>148052180345587.09</v>
      </c>
      <c r="BJ456" s="42">
        <f t="shared" si="494"/>
        <v>2.548397275103985E+17</v>
      </c>
      <c r="BK456" s="42">
        <f t="shared" si="474"/>
        <v>8.572420883949377</v>
      </c>
      <c r="BL456" s="46">
        <f t="shared" si="497"/>
        <v>1721.2831781034581</v>
      </c>
      <c r="BM456" s="41">
        <v>219</v>
      </c>
      <c r="BN456" s="41">
        <v>1</v>
      </c>
      <c r="BP456" s="42">
        <f t="shared" si="492"/>
        <v>167188882.77058285</v>
      </c>
      <c r="BQ456" s="42">
        <f t="shared" si="490"/>
        <v>36614365326.757645</v>
      </c>
      <c r="BR456" s="42">
        <f t="shared" si="488"/>
        <v>497733842793745.5</v>
      </c>
      <c r="BS456" s="42">
        <f t="shared" si="495"/>
        <v>67.701270953862306</v>
      </c>
      <c r="BT456" s="46">
        <f t="shared" si="491"/>
        <v>13593.949761297745</v>
      </c>
      <c r="BU456" s="41">
        <v>168</v>
      </c>
      <c r="BV456" s="41">
        <v>1</v>
      </c>
      <c r="BX456" s="42">
        <f t="shared" si="486"/>
        <v>952973.86752700119</v>
      </c>
      <c r="BY456" s="42">
        <f t="shared" si="484"/>
        <v>160099609.74453619</v>
      </c>
      <c r="BZ456" s="42">
        <f t="shared" si="482"/>
        <v>423146950405.89673</v>
      </c>
      <c r="CA456" s="42">
        <f t="shared" si="489"/>
        <v>13.162915798297909</v>
      </c>
      <c r="CB456" s="46">
        <f t="shared" si="485"/>
        <v>2643.0229972521074</v>
      </c>
      <c r="CC456" s="41">
        <v>113</v>
      </c>
      <c r="CD456" s="41">
        <v>1</v>
      </c>
      <c r="CF456" s="42">
        <f t="shared" si="481"/>
        <v>296.31683970406948</v>
      </c>
      <c r="CG456" s="42">
        <f t="shared" si="479"/>
        <v>33483.802886559854</v>
      </c>
      <c r="CH456" s="42">
        <f t="shared" si="478"/>
        <v>206614721.87787849</v>
      </c>
      <c r="CI456" s="42">
        <f t="shared" si="483"/>
        <v>30.731067569423359</v>
      </c>
      <c r="CJ456" s="46">
        <f t="shared" si="493"/>
        <v>6170.5870918506716</v>
      </c>
    </row>
    <row r="457" spans="1:88">
      <c r="A457" s="52">
        <v>19.010000000000002</v>
      </c>
      <c r="B457" s="39">
        <f t="shared" si="502"/>
        <v>3.2549999999999999</v>
      </c>
      <c r="C457" s="39">
        <f t="shared" si="499"/>
        <v>3.2549999999999999</v>
      </c>
      <c r="D457" s="39">
        <f t="shared" si="500"/>
        <v>201.41142525000001</v>
      </c>
      <c r="E457" s="40">
        <f t="shared" si="501"/>
        <v>1.4220196867121242E+27</v>
      </c>
      <c r="F457" s="41">
        <f t="shared" si="503"/>
        <v>90.200000000000045</v>
      </c>
      <c r="G457" s="41">
        <v>451</v>
      </c>
      <c r="BE457" s="41">
        <v>265</v>
      </c>
      <c r="BF457" s="41">
        <v>1</v>
      </c>
      <c r="BH457" s="42">
        <f t="shared" si="498"/>
        <v>560803713430.25415</v>
      </c>
      <c r="BI457" s="42">
        <f t="shared" si="496"/>
        <v>148612984059017.34</v>
      </c>
      <c r="BJ457" s="42">
        <f t="shared" si="494"/>
        <v>2.9318433574182445E+17</v>
      </c>
      <c r="BK457" s="42">
        <f t="shared" si="474"/>
        <v>9.7948977291441643</v>
      </c>
      <c r="BL457" s="46">
        <f t="shared" si="497"/>
        <v>1972.8043118049145</v>
      </c>
      <c r="BM457" s="49">
        <v>220</v>
      </c>
      <c r="BN457" s="41">
        <v>16</v>
      </c>
      <c r="BP457" s="42">
        <f t="shared" si="492"/>
        <v>2675022124.3293257</v>
      </c>
      <c r="BQ457" s="42">
        <f t="shared" si="490"/>
        <v>588504867352.45166</v>
      </c>
      <c r="BR457" s="42">
        <f t="shared" si="488"/>
        <v>572625655745749.12</v>
      </c>
      <c r="BS457" s="42">
        <f t="shared" si="495"/>
        <v>4.8309955820943369</v>
      </c>
      <c r="BT457" s="46">
        <f t="shared" si="491"/>
        <v>973.0177055660738</v>
      </c>
      <c r="BU457" s="41">
        <v>169</v>
      </c>
      <c r="BV457" s="41">
        <v>1</v>
      </c>
      <c r="BX457" s="42">
        <f t="shared" si="486"/>
        <v>952973.86752700119</v>
      </c>
      <c r="BY457" s="42">
        <f t="shared" si="484"/>
        <v>161052583.6120632</v>
      </c>
      <c r="BZ457" s="42">
        <f t="shared" si="482"/>
        <v>486816003093.03979</v>
      </c>
      <c r="CA457" s="42">
        <f t="shared" si="489"/>
        <v>15.00766225753776</v>
      </c>
      <c r="CB457" s="46">
        <f t="shared" si="485"/>
        <v>3022.7146449613128</v>
      </c>
      <c r="CC457" s="41">
        <v>114</v>
      </c>
      <c r="CD457" s="41">
        <v>1</v>
      </c>
      <c r="CF457" s="42">
        <f t="shared" si="481"/>
        <v>296.31683970406948</v>
      </c>
      <c r="CG457" s="42">
        <f t="shared" si="479"/>
        <v>33780.119726263918</v>
      </c>
      <c r="CH457" s="42">
        <f t="shared" si="478"/>
        <v>237703126.51027244</v>
      </c>
      <c r="CI457" s="42">
        <f t="shared" si="483"/>
        <v>34.937321540919335</v>
      </c>
      <c r="CJ457" s="46">
        <f t="shared" si="493"/>
        <v>7036.7757259740893</v>
      </c>
    </row>
    <row r="458" spans="1:88">
      <c r="A458" s="52">
        <v>19.010000000000002</v>
      </c>
      <c r="B458" s="39">
        <f t="shared" si="502"/>
        <v>3.2600000000000002</v>
      </c>
      <c r="C458" s="39">
        <f t="shared" si="499"/>
        <v>3.2600000000000002</v>
      </c>
      <c r="D458" s="39">
        <f t="shared" si="500"/>
        <v>202.03067600000003</v>
      </c>
      <c r="E458" s="40">
        <f t="shared" si="501"/>
        <v>1.6334716748996162E+27</v>
      </c>
      <c r="F458" s="41">
        <f t="shared" si="503"/>
        <v>90.400000000000048</v>
      </c>
      <c r="G458" s="41">
        <v>452</v>
      </c>
      <c r="BE458" s="41">
        <v>266</v>
      </c>
      <c r="BF458" s="41">
        <v>1</v>
      </c>
      <c r="BH458" s="42">
        <f t="shared" si="498"/>
        <v>560803713430.25415</v>
      </c>
      <c r="BI458" s="42">
        <f t="shared" si="496"/>
        <v>149173787772447.59</v>
      </c>
      <c r="BJ458" s="42">
        <f t="shared" si="494"/>
        <v>3.372976919258848E+17</v>
      </c>
      <c r="BK458" s="42">
        <f t="shared" si="474"/>
        <v>11.191892629486881</v>
      </c>
      <c r="BL458" s="46">
        <f t="shared" si="497"/>
        <v>2261.1056336546526</v>
      </c>
      <c r="BM458" s="41">
        <v>221</v>
      </c>
      <c r="BN458" s="41">
        <v>1</v>
      </c>
      <c r="BP458" s="42">
        <f t="shared" si="492"/>
        <v>2675022124.3293257</v>
      </c>
      <c r="BQ458" s="42">
        <f t="shared" si="490"/>
        <v>591179889476.78101</v>
      </c>
      <c r="BR458" s="42">
        <f t="shared" si="488"/>
        <v>658784554542741.75</v>
      </c>
      <c r="BS458" s="42">
        <f t="shared" si="495"/>
        <v>5.5157736962815518</v>
      </c>
      <c r="BT458" s="46">
        <f t="shared" si="491"/>
        <v>1114.3554885227807</v>
      </c>
      <c r="BU458" s="49">
        <v>170</v>
      </c>
      <c r="BV458" s="41">
        <v>1</v>
      </c>
      <c r="BX458" s="42">
        <f t="shared" si="486"/>
        <v>952973.86752700119</v>
      </c>
      <c r="BY458" s="42">
        <f t="shared" si="484"/>
        <v>162005557.47959021</v>
      </c>
      <c r="BZ458" s="42">
        <f t="shared" si="482"/>
        <v>560063735398.40637</v>
      </c>
      <c r="CA458" s="42">
        <f t="shared" si="489"/>
        <v>17.11158436030605</v>
      </c>
      <c r="CB458" s="46">
        <f t="shared" si="485"/>
        <v>3457.0649557436591</v>
      </c>
      <c r="CC458" s="41">
        <v>115</v>
      </c>
      <c r="CD458" s="41">
        <v>1</v>
      </c>
      <c r="CF458" s="42">
        <f t="shared" si="481"/>
        <v>296.31683970406948</v>
      </c>
      <c r="CG458" s="42">
        <f t="shared" si="479"/>
        <v>34076.43656596799</v>
      </c>
      <c r="CH458" s="42">
        <f t="shared" si="478"/>
        <v>273468620.80000216</v>
      </c>
      <c r="CI458" s="42">
        <f t="shared" si="483"/>
        <v>39.722448424133674</v>
      </c>
      <c r="CJ458" s="46">
        <f t="shared" si="493"/>
        <v>8025.1531075028615</v>
      </c>
    </row>
    <row r="459" spans="1:88">
      <c r="A459" s="52">
        <v>19.010000000000002</v>
      </c>
      <c r="B459" s="39">
        <f t="shared" si="502"/>
        <v>3.2650000000000001</v>
      </c>
      <c r="C459" s="39">
        <f t="shared" si="499"/>
        <v>3.2650000000000001</v>
      </c>
      <c r="D459" s="39">
        <f t="shared" si="500"/>
        <v>202.65087725000004</v>
      </c>
      <c r="E459" s="40">
        <f t="shared" si="501"/>
        <v>1.8763662258914404E+27</v>
      </c>
      <c r="F459" s="41">
        <f t="shared" si="503"/>
        <v>90.600000000000051</v>
      </c>
      <c r="G459" s="41">
        <v>453</v>
      </c>
      <c r="BE459" s="41">
        <v>267</v>
      </c>
      <c r="BF459" s="41">
        <v>1</v>
      </c>
      <c r="BH459" s="42">
        <f t="shared" si="498"/>
        <v>560803713430.25415</v>
      </c>
      <c r="BI459" s="42">
        <f t="shared" si="496"/>
        <v>149734591485877.84</v>
      </c>
      <c r="BJ459" s="42">
        <f t="shared" si="494"/>
        <v>3.8804755739308749E+17</v>
      </c>
      <c r="BK459" s="42">
        <f t="shared" si="474"/>
        <v>12.788344407956055</v>
      </c>
      <c r="BL459" s="46">
        <f t="shared" si="497"/>
        <v>2591.569212847427</v>
      </c>
      <c r="BM459" s="41">
        <v>222</v>
      </c>
      <c r="BN459" s="41">
        <v>1</v>
      </c>
      <c r="BP459" s="42">
        <f t="shared" si="492"/>
        <v>2675022124.3293257</v>
      </c>
      <c r="BQ459" s="42">
        <f t="shared" si="490"/>
        <v>593854911601.11035</v>
      </c>
      <c r="BR459" s="42">
        <f t="shared" si="488"/>
        <v>757905385533371.75</v>
      </c>
      <c r="BS459" s="42">
        <f t="shared" si="495"/>
        <v>6.2977606681927254</v>
      </c>
      <c r="BT459" s="46">
        <f t="shared" si="491"/>
        <v>1276.2467241198021</v>
      </c>
      <c r="BU459" s="41">
        <v>171</v>
      </c>
      <c r="BV459" s="41">
        <v>1</v>
      </c>
      <c r="BX459" s="42">
        <f t="shared" si="486"/>
        <v>952973.86752700119</v>
      </c>
      <c r="BY459" s="42">
        <f t="shared" si="484"/>
        <v>162958531.34711722</v>
      </c>
      <c r="BZ459" s="42">
        <f t="shared" si="482"/>
        <v>644331015919.18042</v>
      </c>
      <c r="CA459" s="42">
        <f t="shared" si="489"/>
        <v>19.511176035620796</v>
      </c>
      <c r="CB459" s="46">
        <f t="shared" si="485"/>
        <v>3953.9569397977325</v>
      </c>
      <c r="CC459" s="41">
        <v>116</v>
      </c>
      <c r="CD459" s="41">
        <v>1</v>
      </c>
      <c r="CF459" s="42">
        <f t="shared" si="481"/>
        <v>296.31683970406948</v>
      </c>
      <c r="CG459" s="42">
        <f t="shared" si="479"/>
        <v>34372.753405672061</v>
      </c>
      <c r="CH459" s="42">
        <f t="shared" si="478"/>
        <v>314614753.86678612</v>
      </c>
      <c r="CI459" s="42">
        <f t="shared" si="483"/>
        <v>45.166483007749939</v>
      </c>
      <c r="CJ459" s="46">
        <f t="shared" si="493"/>
        <v>9153.0274038177449</v>
      </c>
    </row>
    <row r="460" spans="1:88">
      <c r="A460" s="52">
        <v>19.010000000000002</v>
      </c>
      <c r="B460" s="39">
        <f t="shared" si="502"/>
        <v>3.27</v>
      </c>
      <c r="C460" s="39">
        <f t="shared" si="499"/>
        <v>3.27</v>
      </c>
      <c r="D460" s="39">
        <f t="shared" si="500"/>
        <v>203.27202900000003</v>
      </c>
      <c r="E460" s="40">
        <f t="shared" si="501"/>
        <v>2.1553787970534931E+27</v>
      </c>
      <c r="F460" s="41">
        <f t="shared" si="503"/>
        <v>90.800000000000054</v>
      </c>
      <c r="G460" s="41">
        <v>454</v>
      </c>
      <c r="BE460" s="41">
        <v>268</v>
      </c>
      <c r="BF460" s="41">
        <v>1</v>
      </c>
      <c r="BH460" s="42">
        <f t="shared" si="498"/>
        <v>560803713430.25415</v>
      </c>
      <c r="BI460" s="42">
        <f t="shared" si="496"/>
        <v>150295395199308.12</v>
      </c>
      <c r="BJ460" s="42">
        <f t="shared" si="494"/>
        <v>4.4643220889447085E+17</v>
      </c>
      <c r="BK460" s="42">
        <f t="shared" si="474"/>
        <v>14.612759052371677</v>
      </c>
      <c r="BL460" s="46">
        <f t="shared" si="497"/>
        <v>2970.3651818637086</v>
      </c>
      <c r="BM460" s="41">
        <v>223</v>
      </c>
      <c r="BN460" s="41">
        <v>1</v>
      </c>
      <c r="BP460" s="42">
        <f t="shared" si="492"/>
        <v>2675022124.3293257</v>
      </c>
      <c r="BQ460" s="42">
        <f t="shared" si="490"/>
        <v>596529933725.43958</v>
      </c>
      <c r="BR460" s="42">
        <f t="shared" si="488"/>
        <v>871937907997010.75</v>
      </c>
      <c r="BS460" s="42">
        <f t="shared" si="495"/>
        <v>7.1907749319828431</v>
      </c>
      <c r="BT460" s="46">
        <f t="shared" si="491"/>
        <v>1461.6834105064897</v>
      </c>
      <c r="BU460" s="41">
        <v>172</v>
      </c>
      <c r="BV460" s="41">
        <v>1</v>
      </c>
      <c r="BX460" s="42">
        <f t="shared" si="486"/>
        <v>952973.86752700119</v>
      </c>
      <c r="BY460" s="42">
        <f t="shared" si="484"/>
        <v>163911505.21464419</v>
      </c>
      <c r="BZ460" s="42">
        <f t="shared" si="482"/>
        <v>741275426724.64758</v>
      </c>
      <c r="CA460" s="42">
        <f t="shared" si="489"/>
        <v>22.248080273465344</v>
      </c>
      <c r="CB460" s="46">
        <f t="shared" si="485"/>
        <v>4522.4124185421761</v>
      </c>
      <c r="CC460" s="41">
        <v>117</v>
      </c>
      <c r="CD460" s="41">
        <v>1</v>
      </c>
      <c r="CF460" s="42">
        <f t="shared" si="481"/>
        <v>296.31683970406948</v>
      </c>
      <c r="CG460" s="42">
        <f t="shared" si="479"/>
        <v>34669.070245376126</v>
      </c>
      <c r="CH460" s="42">
        <f t="shared" si="478"/>
        <v>361950891.95539296</v>
      </c>
      <c r="CI460" s="42">
        <f t="shared" si="483"/>
        <v>51.360569906686422</v>
      </c>
      <c r="CJ460" s="46">
        <f t="shared" si="493"/>
        <v>10440.167255528491</v>
      </c>
    </row>
    <row r="461" spans="1:88">
      <c r="A461" s="52">
        <v>19.010000000000002</v>
      </c>
      <c r="B461" s="39">
        <f t="shared" si="502"/>
        <v>3.2749999999999999</v>
      </c>
      <c r="C461" s="39">
        <f t="shared" si="499"/>
        <v>3.2749999999999999</v>
      </c>
      <c r="D461" s="39">
        <f t="shared" si="500"/>
        <v>203.89413124999999</v>
      </c>
      <c r="E461" s="40">
        <f t="shared" si="501"/>
        <v>2.4758800785708359E+27</v>
      </c>
      <c r="F461" s="41">
        <f t="shared" si="503"/>
        <v>91.000000000000043</v>
      </c>
      <c r="G461" s="41">
        <v>455</v>
      </c>
      <c r="BE461" s="41">
        <v>269</v>
      </c>
      <c r="BF461" s="41">
        <v>1</v>
      </c>
      <c r="BH461" s="42">
        <f t="shared" si="498"/>
        <v>560803713430.25415</v>
      </c>
      <c r="BI461" s="42">
        <f t="shared" si="496"/>
        <v>150856198912738.37</v>
      </c>
      <c r="BJ461" s="42">
        <f t="shared" si="494"/>
        <v>5.1360006621326483E+17</v>
      </c>
      <c r="BK461" s="42">
        <f t="shared" si="474"/>
        <v>16.697720408475995</v>
      </c>
      <c r="BL461" s="46">
        <f t="shared" si="497"/>
        <v>3404.5671965416077</v>
      </c>
      <c r="BM461" s="41">
        <v>224</v>
      </c>
      <c r="BN461" s="41">
        <v>1</v>
      </c>
      <c r="BP461" s="42">
        <f t="shared" si="492"/>
        <v>2675022124.3293257</v>
      </c>
      <c r="BQ461" s="42">
        <f t="shared" si="490"/>
        <v>599204955849.76892</v>
      </c>
      <c r="BR461" s="42">
        <f t="shared" si="488"/>
        <v>1003125129322780</v>
      </c>
      <c r="BS461" s="42">
        <f t="shared" si="495"/>
        <v>8.2106017586919879</v>
      </c>
      <c r="BT461" s="46">
        <f t="shared" si="491"/>
        <v>1674.0935126282247</v>
      </c>
      <c r="BU461" s="41">
        <v>173</v>
      </c>
      <c r="BV461" s="41">
        <v>1</v>
      </c>
      <c r="BX461" s="42">
        <f t="shared" si="486"/>
        <v>952973.86752700119</v>
      </c>
      <c r="BY461" s="42">
        <f t="shared" si="484"/>
        <v>164864479.0821712</v>
      </c>
      <c r="BZ461" s="42">
        <f t="shared" si="482"/>
        <v>852803853894.9613</v>
      </c>
      <c r="CA461" s="42">
        <f t="shared" si="489"/>
        <v>25.369816973465689</v>
      </c>
      <c r="CB461" s="46">
        <f t="shared" si="485"/>
        <v>5172.7567917762908</v>
      </c>
      <c r="CC461" s="41">
        <v>118</v>
      </c>
      <c r="CD461" s="41">
        <v>1</v>
      </c>
      <c r="CF461" s="42">
        <f t="shared" si="481"/>
        <v>296.31683970406948</v>
      </c>
      <c r="CG461" s="42">
        <f t="shared" si="479"/>
        <v>34965.387085080198</v>
      </c>
      <c r="CH461" s="42">
        <f t="shared" si="478"/>
        <v>416408131.78464746</v>
      </c>
      <c r="CI461" s="42">
        <f t="shared" si="483"/>
        <v>58.408511139193863</v>
      </c>
      <c r="CJ461" s="46">
        <f t="shared" si="493"/>
        <v>11909.152636331879</v>
      </c>
    </row>
    <row r="462" spans="1:88">
      <c r="A462" s="52">
        <v>19.010000000000002</v>
      </c>
      <c r="B462" s="39">
        <f t="shared" si="502"/>
        <v>3.2800000000000002</v>
      </c>
      <c r="C462" s="39">
        <f t="shared" si="499"/>
        <v>3.2800000000000002</v>
      </c>
      <c r="D462" s="39">
        <f t="shared" si="500"/>
        <v>204.51718400000004</v>
      </c>
      <c r="E462" s="40">
        <f t="shared" si="501"/>
        <v>2.844039373424249E+27</v>
      </c>
      <c r="F462" s="41">
        <f t="shared" si="503"/>
        <v>91.200000000000045</v>
      </c>
      <c r="G462" s="41">
        <v>456</v>
      </c>
      <c r="BE462" s="49">
        <v>270</v>
      </c>
      <c r="BF462" s="41">
        <v>1</v>
      </c>
      <c r="BH462" s="42">
        <f t="shared" si="498"/>
        <v>560803713430.25415</v>
      </c>
      <c r="BI462" s="42">
        <f t="shared" si="496"/>
        <v>151417002626168.62</v>
      </c>
      <c r="BJ462" s="42">
        <f t="shared" si="494"/>
        <v>5.9087227111101952E+17</v>
      </c>
      <c r="BK462" s="42">
        <f t="shared" si="474"/>
        <v>19.080474048591974</v>
      </c>
      <c r="BL462" s="46">
        <f t="shared" si="497"/>
        <v>3902.2848218031104</v>
      </c>
      <c r="BM462" s="41">
        <v>225</v>
      </c>
      <c r="BN462" s="41">
        <v>1</v>
      </c>
      <c r="BP462" s="42">
        <f t="shared" si="492"/>
        <v>2675022124.3293257</v>
      </c>
      <c r="BQ462" s="42">
        <f t="shared" si="490"/>
        <v>601879977974.09827</v>
      </c>
      <c r="BR462" s="42">
        <f t="shared" si="488"/>
        <v>1154047404513707.2</v>
      </c>
      <c r="BS462" s="42">
        <f t="shared" si="495"/>
        <v>9.3752735402107223</v>
      </c>
      <c r="BT462" s="46">
        <f t="shared" si="491"/>
        <v>1917.4045436736083</v>
      </c>
      <c r="BU462" s="41">
        <v>174</v>
      </c>
      <c r="BV462" s="41">
        <v>1</v>
      </c>
      <c r="BX462" s="42">
        <f t="shared" si="486"/>
        <v>952973.86752700119</v>
      </c>
      <c r="BY462" s="42">
        <f t="shared" si="484"/>
        <v>165817452.94969821</v>
      </c>
      <c r="BZ462" s="42">
        <f t="shared" si="482"/>
        <v>981109978583.82239</v>
      </c>
      <c r="CA462" s="42">
        <f t="shared" si="489"/>
        <v>28.930613854640576</v>
      </c>
      <c r="CB462" s="46">
        <f t="shared" si="485"/>
        <v>5916.807676942477</v>
      </c>
      <c r="CC462" s="41">
        <v>119</v>
      </c>
      <c r="CD462" s="41">
        <v>1</v>
      </c>
      <c r="CF462" s="42">
        <f t="shared" si="481"/>
        <v>296.31683970406948</v>
      </c>
      <c r="CG462" s="42">
        <f t="shared" si="479"/>
        <v>35261.703924784269</v>
      </c>
      <c r="CH462" s="42">
        <f t="shared" si="478"/>
        <v>479057606.73038036</v>
      </c>
      <c r="CI462" s="42">
        <f t="shared" si="483"/>
        <v>66.428529945628924</v>
      </c>
      <c r="CJ462" s="46">
        <f t="shared" si="493"/>
        <v>13585.775881739703</v>
      </c>
    </row>
    <row r="463" spans="1:88">
      <c r="A463" s="52">
        <v>19.010000000000002</v>
      </c>
      <c r="B463" s="39">
        <f t="shared" si="502"/>
        <v>3.2850000000000001</v>
      </c>
      <c r="C463" s="39">
        <f t="shared" si="499"/>
        <v>3.2850000000000001</v>
      </c>
      <c r="D463" s="39">
        <f t="shared" si="500"/>
        <v>205.14118725000003</v>
      </c>
      <c r="E463" s="40">
        <f t="shared" si="501"/>
        <v>3.2669433497992334E+27</v>
      </c>
      <c r="F463" s="41">
        <f t="shared" si="503"/>
        <v>91.400000000000048</v>
      </c>
      <c r="G463" s="41">
        <v>457</v>
      </c>
      <c r="BE463" s="41">
        <v>271</v>
      </c>
      <c r="BF463" s="41">
        <v>1</v>
      </c>
      <c r="BH463" s="42">
        <f t="shared" si="498"/>
        <v>560803713430.25415</v>
      </c>
      <c r="BI463" s="42">
        <f t="shared" si="496"/>
        <v>151977806339598.87</v>
      </c>
      <c r="BJ463" s="42">
        <f t="shared" si="494"/>
        <v>6.7976866133529562E+17</v>
      </c>
      <c r="BK463" s="42">
        <f t="shared" si="474"/>
        <v>21.803594809428628</v>
      </c>
      <c r="BL463" s="46">
        <f t="shared" si="497"/>
        <v>4472.8153255241268</v>
      </c>
      <c r="BM463" s="41">
        <v>226</v>
      </c>
      <c r="BN463" s="41">
        <v>1</v>
      </c>
      <c r="BP463" s="42">
        <f t="shared" si="492"/>
        <v>2675022124.3293257</v>
      </c>
      <c r="BQ463" s="42">
        <f t="shared" si="490"/>
        <v>604555000098.42761</v>
      </c>
      <c r="BR463" s="42">
        <f t="shared" si="488"/>
        <v>1327673166670495.5</v>
      </c>
      <c r="BS463" s="42">
        <f t="shared" si="495"/>
        <v>10.705390060001907</v>
      </c>
      <c r="BT463" s="46">
        <f t="shared" si="491"/>
        <v>2196.1164268831403</v>
      </c>
      <c r="BU463" s="41">
        <v>175</v>
      </c>
      <c r="BV463" s="41">
        <v>1</v>
      </c>
      <c r="BX463" s="42">
        <f t="shared" si="486"/>
        <v>952973.86752700119</v>
      </c>
      <c r="BY463" s="42">
        <f t="shared" si="484"/>
        <v>166770426.81722522</v>
      </c>
      <c r="BZ463" s="42">
        <f t="shared" si="482"/>
        <v>1128717405388.813</v>
      </c>
      <c r="CA463" s="42">
        <f t="shared" si="489"/>
        <v>32.992355042336555</v>
      </c>
      <c r="CB463" s="46">
        <f t="shared" si="485"/>
        <v>6768.090883558446</v>
      </c>
      <c r="CC463" s="49">
        <v>120</v>
      </c>
      <c r="CD463" s="41">
        <v>14</v>
      </c>
      <c r="CE463" s="41" t="s">
        <v>22</v>
      </c>
      <c r="CF463" s="42">
        <f t="shared" si="481"/>
        <v>4148.4357558569727</v>
      </c>
      <c r="CG463" s="42">
        <f t="shared" si="479"/>
        <v>497812.2907028367</v>
      </c>
      <c r="CH463" s="42">
        <f t="shared" si="478"/>
        <v>551131545.60000443</v>
      </c>
      <c r="CI463" s="42">
        <f t="shared" si="483"/>
        <v>5.3968057962628535</v>
      </c>
      <c r="CJ463" s="46">
        <f t="shared" si="493"/>
        <v>1107.1071484030435</v>
      </c>
    </row>
    <row r="464" spans="1:88">
      <c r="A464" s="52">
        <v>19.010000000000002</v>
      </c>
      <c r="B464" s="39">
        <f t="shared" si="502"/>
        <v>3.29</v>
      </c>
      <c r="C464" s="39">
        <f t="shared" si="499"/>
        <v>3.29</v>
      </c>
      <c r="D464" s="39">
        <f t="shared" si="500"/>
        <v>205.766141</v>
      </c>
      <c r="E464" s="40">
        <f t="shared" si="501"/>
        <v>3.752732451782883E+27</v>
      </c>
      <c r="F464" s="41">
        <f t="shared" si="503"/>
        <v>91.600000000000051</v>
      </c>
      <c r="G464" s="41">
        <v>458</v>
      </c>
      <c r="BE464" s="41">
        <v>272</v>
      </c>
      <c r="BF464" s="41">
        <v>1</v>
      </c>
      <c r="BH464" s="42">
        <f t="shared" si="498"/>
        <v>560803713430.25415</v>
      </c>
      <c r="BI464" s="42">
        <f t="shared" si="496"/>
        <v>152538610053029.12</v>
      </c>
      <c r="BJ464" s="42">
        <f t="shared" si="494"/>
        <v>7.8203765012144461E+17</v>
      </c>
      <c r="BK464" s="42">
        <f t="shared" si="474"/>
        <v>24.915749998564582</v>
      </c>
      <c r="BL464" s="46">
        <f t="shared" si="497"/>
        <v>5126.8177273253896</v>
      </c>
      <c r="BM464" s="41">
        <v>227</v>
      </c>
      <c r="BN464" s="41">
        <v>1</v>
      </c>
      <c r="BP464" s="42">
        <f t="shared" si="492"/>
        <v>2675022124.3293257</v>
      </c>
      <c r="BQ464" s="42">
        <f t="shared" si="490"/>
        <v>607230022222.75696</v>
      </c>
      <c r="BR464" s="42">
        <f t="shared" si="488"/>
        <v>1527417285393442</v>
      </c>
      <c r="BS464" s="42">
        <f t="shared" si="495"/>
        <v>12.224484461326234</v>
      </c>
      <c r="BT464" s="46">
        <f t="shared" si="491"/>
        <v>2515.3849933215629</v>
      </c>
      <c r="BU464" s="41">
        <v>176</v>
      </c>
      <c r="BV464" s="41">
        <v>1</v>
      </c>
      <c r="BX464" s="42">
        <f t="shared" si="486"/>
        <v>952973.86752700119</v>
      </c>
      <c r="BY464" s="42">
        <f t="shared" si="484"/>
        <v>167723400.6847522</v>
      </c>
      <c r="BZ464" s="42">
        <f t="shared" si="482"/>
        <v>1298529275573.7236</v>
      </c>
      <c r="CA464" s="42">
        <f t="shared" si="489"/>
        <v>37.625664024342463</v>
      </c>
      <c r="CB464" s="46">
        <f t="shared" si="485"/>
        <v>7742.0876888514786</v>
      </c>
      <c r="CC464" s="41">
        <v>121</v>
      </c>
      <c r="CD464" s="41">
        <v>1</v>
      </c>
      <c r="CE464" s="41" t="s">
        <v>84</v>
      </c>
      <c r="CF464" s="42">
        <f t="shared" si="481"/>
        <v>4148.4357558569727</v>
      </c>
      <c r="CG464" s="42">
        <f t="shared" si="479"/>
        <v>501960.72645869368</v>
      </c>
      <c r="CH464" s="42">
        <f t="shared" si="478"/>
        <v>634047497.83873022</v>
      </c>
      <c r="CI464" s="42">
        <f t="shared" si="483"/>
        <v>6.1387244716217175</v>
      </c>
      <c r="CJ464" s="46">
        <f t="shared" si="493"/>
        <v>1263.1416451878649</v>
      </c>
    </row>
    <row r="465" spans="1:88">
      <c r="A465" s="52">
        <v>19.010000000000002</v>
      </c>
      <c r="B465" s="39">
        <f t="shared" si="502"/>
        <v>3.2949999999999999</v>
      </c>
      <c r="C465" s="39">
        <f t="shared" si="499"/>
        <v>3.2949999999999999</v>
      </c>
      <c r="D465" s="39">
        <f t="shared" si="500"/>
        <v>206.39204525</v>
      </c>
      <c r="E465" s="40">
        <f t="shared" si="501"/>
        <v>4.3107575941069867E+27</v>
      </c>
      <c r="F465" s="41">
        <f t="shared" si="503"/>
        <v>91.80000000000004</v>
      </c>
      <c r="G465" s="41">
        <v>459</v>
      </c>
      <c r="BE465" s="41">
        <v>273</v>
      </c>
      <c r="BF465" s="41">
        <v>1</v>
      </c>
      <c r="BH465" s="42">
        <f t="shared" si="498"/>
        <v>560803713430.25415</v>
      </c>
      <c r="BI465" s="42">
        <f t="shared" si="496"/>
        <v>153099413766459.37</v>
      </c>
      <c r="BJ465" s="42">
        <f t="shared" si="494"/>
        <v>8.996905983530775E+17</v>
      </c>
      <c r="BK465" s="42">
        <f t="shared" si="474"/>
        <v>28.472571991387664</v>
      </c>
      <c r="BL465" s="46">
        <f t="shared" si="497"/>
        <v>5876.512366830365</v>
      </c>
      <c r="BM465" s="41">
        <v>228</v>
      </c>
      <c r="BN465" s="41">
        <v>1</v>
      </c>
      <c r="BP465" s="42">
        <f t="shared" si="492"/>
        <v>2675022124.3293257</v>
      </c>
      <c r="BQ465" s="42">
        <f t="shared" si="490"/>
        <v>609905044347.0863</v>
      </c>
      <c r="BR465" s="42">
        <f t="shared" si="488"/>
        <v>1757208199908349.2</v>
      </c>
      <c r="BS465" s="42">
        <f t="shared" si="495"/>
        <v>13.959441440117162</v>
      </c>
      <c r="BT465" s="46">
        <f t="shared" si="491"/>
        <v>2881.1176693733864</v>
      </c>
      <c r="BU465" s="41">
        <v>177</v>
      </c>
      <c r="BV465" s="41">
        <v>1</v>
      </c>
      <c r="BX465" s="42">
        <f t="shared" si="486"/>
        <v>952973.86752700119</v>
      </c>
      <c r="BY465" s="42">
        <f t="shared" si="484"/>
        <v>168676374.5522792</v>
      </c>
      <c r="BZ465" s="42">
        <f t="shared" si="482"/>
        <v>1493885340096.4617</v>
      </c>
      <c r="CA465" s="42">
        <f t="shared" si="489"/>
        <v>42.91114003929205</v>
      </c>
      <c r="CB465" s="46">
        <f t="shared" si="485"/>
        <v>8856.5179567186515</v>
      </c>
      <c r="CC465" s="41">
        <v>122</v>
      </c>
      <c r="CD465" s="41">
        <v>1</v>
      </c>
      <c r="CF465" s="42">
        <f t="shared" si="481"/>
        <v>4148.4357558569727</v>
      </c>
      <c r="CG465" s="42">
        <f t="shared" si="479"/>
        <v>506109.16221455066</v>
      </c>
      <c r="CH465" s="42">
        <f t="shared" si="478"/>
        <v>729436201.21897256</v>
      </c>
      <c r="CI465" s="42">
        <f t="shared" si="483"/>
        <v>6.9831305116329006</v>
      </c>
      <c r="CJ465" s="46">
        <f t="shared" si="493"/>
        <v>1441.2625885435932</v>
      </c>
    </row>
    <row r="466" spans="1:88">
      <c r="A466" s="52">
        <v>19.010000000000002</v>
      </c>
      <c r="B466" s="39">
        <f t="shared" si="502"/>
        <v>3.3000000000000003</v>
      </c>
      <c r="C466" s="39">
        <f t="shared" si="499"/>
        <v>3.3000000000000003</v>
      </c>
      <c r="D466" s="39">
        <f t="shared" si="500"/>
        <v>207.01890000000006</v>
      </c>
      <c r="E466" s="40">
        <f t="shared" si="501"/>
        <v>4.9517601571416728E+27</v>
      </c>
      <c r="F466" s="41">
        <f t="shared" si="503"/>
        <v>92.000000000000043</v>
      </c>
      <c r="G466" s="41">
        <v>460</v>
      </c>
      <c r="BE466" s="41">
        <v>274</v>
      </c>
      <c r="BF466" s="41">
        <v>1</v>
      </c>
      <c r="BH466" s="42">
        <f t="shared" si="498"/>
        <v>560803713430.25415</v>
      </c>
      <c r="BI466" s="42">
        <f t="shared" si="496"/>
        <v>153660217479889.62</v>
      </c>
      <c r="BJ466" s="42">
        <f t="shared" si="494"/>
        <v>1.0350413548114652E+18</v>
      </c>
      <c r="BK466" s="42">
        <f t="shared" si="474"/>
        <v>32.537655909880868</v>
      </c>
      <c r="BL466" s="46">
        <f t="shared" si="497"/>
        <v>6735.9097350420379</v>
      </c>
      <c r="BM466" s="41">
        <v>229</v>
      </c>
      <c r="BN466" s="41">
        <v>1</v>
      </c>
      <c r="BP466" s="42">
        <f t="shared" si="492"/>
        <v>2675022124.3293257</v>
      </c>
      <c r="BQ466" s="42">
        <f t="shared" si="490"/>
        <v>612580066471.41553</v>
      </c>
      <c r="BR466" s="42">
        <f t="shared" si="488"/>
        <v>2021565146116137.2</v>
      </c>
      <c r="BS466" s="42">
        <f t="shared" si="495"/>
        <v>15.940975122870032</v>
      </c>
      <c r="BT466" s="46">
        <f t="shared" si="491"/>
        <v>3300.0831348639199</v>
      </c>
      <c r="BU466" s="41">
        <v>178</v>
      </c>
      <c r="BV466" s="41">
        <v>1</v>
      </c>
      <c r="BX466" s="42">
        <f t="shared" si="486"/>
        <v>952973.86752700119</v>
      </c>
      <c r="BY466" s="42">
        <f t="shared" si="484"/>
        <v>169629348.41980621</v>
      </c>
      <c r="BZ466" s="42">
        <f t="shared" si="482"/>
        <v>1718627613956.2585</v>
      </c>
      <c r="CA466" s="42">
        <f t="shared" si="489"/>
        <v>48.940769668850265</v>
      </c>
      <c r="CB466" s="46">
        <f t="shared" si="485"/>
        <v>10131.66430199875</v>
      </c>
      <c r="CC466" s="41">
        <v>123</v>
      </c>
      <c r="CD466" s="41">
        <v>1</v>
      </c>
      <c r="CF466" s="42">
        <f t="shared" si="481"/>
        <v>4148.4357558569727</v>
      </c>
      <c r="CG466" s="42">
        <f t="shared" si="479"/>
        <v>510257.59797040763</v>
      </c>
      <c r="CH466" s="42">
        <f t="shared" si="478"/>
        <v>839173639.62707627</v>
      </c>
      <c r="CI466" s="42">
        <f t="shared" si="483"/>
        <v>7.9442400062441383</v>
      </c>
      <c r="CJ466" s="46">
        <f t="shared" si="493"/>
        <v>1644.6078274286551</v>
      </c>
    </row>
    <row r="467" spans="1:88">
      <c r="A467" s="52">
        <v>19.010000000000002</v>
      </c>
      <c r="B467" s="39">
        <f t="shared" si="502"/>
        <v>3.3050000000000002</v>
      </c>
      <c r="C467" s="39">
        <f t="shared" si="499"/>
        <v>3.3050000000000002</v>
      </c>
      <c r="D467" s="39">
        <f t="shared" si="500"/>
        <v>207.64670525000005</v>
      </c>
      <c r="E467" s="40">
        <f t="shared" si="501"/>
        <v>5.6880787468485001E+27</v>
      </c>
      <c r="F467" s="41">
        <f t="shared" si="503"/>
        <v>92.200000000000045</v>
      </c>
      <c r="G467" s="41">
        <v>461</v>
      </c>
      <c r="BE467" s="41">
        <v>275</v>
      </c>
      <c r="BF467" s="41">
        <v>1</v>
      </c>
      <c r="BH467" s="42">
        <f t="shared" si="498"/>
        <v>560803713430.25415</v>
      </c>
      <c r="BI467" s="42">
        <f t="shared" si="496"/>
        <v>154221021193319.91</v>
      </c>
      <c r="BJ467" s="42">
        <f t="shared" si="494"/>
        <v>1.1907517414767811E+18</v>
      </c>
      <c r="BK467" s="42">
        <f t="shared" si="474"/>
        <v>37.183700327180446</v>
      </c>
      <c r="BL467" s="46">
        <f t="shared" si="497"/>
        <v>7721.072861942368</v>
      </c>
      <c r="BM467" s="49">
        <v>230</v>
      </c>
      <c r="BN467" s="41">
        <v>1</v>
      </c>
      <c r="BP467" s="42">
        <f t="shared" si="492"/>
        <v>2675022124.3293257</v>
      </c>
      <c r="BQ467" s="42">
        <f t="shared" si="490"/>
        <v>615255088595.74487</v>
      </c>
      <c r="BR467" s="42">
        <f t="shared" si="488"/>
        <v>2325686995071830.5</v>
      </c>
      <c r="BS467" s="42">
        <f t="shared" si="495"/>
        <v>18.20417515668095</v>
      </c>
      <c r="BT467" s="46">
        <f t="shared" si="491"/>
        <v>3780.0369930787028</v>
      </c>
      <c r="BU467" s="41">
        <v>179</v>
      </c>
      <c r="BV467" s="41">
        <v>1</v>
      </c>
      <c r="BX467" s="42">
        <f t="shared" si="486"/>
        <v>952973.86752700119</v>
      </c>
      <c r="BY467" s="42">
        <f t="shared" si="484"/>
        <v>170582322.28733322</v>
      </c>
      <c r="BZ467" s="42">
        <f t="shared" si="482"/>
        <v>1977175901963.1306</v>
      </c>
      <c r="CA467" s="42">
        <f t="shared" si="489"/>
        <v>55.8195384988733</v>
      </c>
      <c r="CB467" s="46">
        <f t="shared" si="485"/>
        <v>11590.743257866574</v>
      </c>
      <c r="CC467" s="41">
        <v>124</v>
      </c>
      <c r="CD467" s="41">
        <v>1</v>
      </c>
      <c r="CF467" s="42">
        <f t="shared" si="481"/>
        <v>4148.4357558569727</v>
      </c>
      <c r="CG467" s="42">
        <f t="shared" si="479"/>
        <v>514406.03372626461</v>
      </c>
      <c r="CH467" s="42">
        <f t="shared" si="478"/>
        <v>965417920.88043129</v>
      </c>
      <c r="CI467" s="42">
        <f t="shared" si="483"/>
        <v>9.0382480839594681</v>
      </c>
      <c r="CJ467" s="46">
        <f t="shared" si="493"/>
        <v>1876.7624358663095</v>
      </c>
    </row>
    <row r="468" spans="1:88">
      <c r="A468" s="52">
        <v>19.010000000000002</v>
      </c>
      <c r="B468" s="39">
        <f t="shared" si="502"/>
        <v>3.31</v>
      </c>
      <c r="C468" s="39">
        <f t="shared" si="499"/>
        <v>3.31</v>
      </c>
      <c r="D468" s="39">
        <f t="shared" si="500"/>
        <v>208.27546100000001</v>
      </c>
      <c r="E468" s="40">
        <f t="shared" si="501"/>
        <v>6.533886699598468E+27</v>
      </c>
      <c r="F468" s="41">
        <f t="shared" si="503"/>
        <v>92.400000000000048</v>
      </c>
      <c r="G468" s="41">
        <v>462</v>
      </c>
      <c r="BE468" s="41">
        <v>276</v>
      </c>
      <c r="BF468" s="41">
        <v>1</v>
      </c>
      <c r="BH468" s="42">
        <f t="shared" si="498"/>
        <v>560803713430.25415</v>
      </c>
      <c r="BI468" s="42">
        <f t="shared" si="496"/>
        <v>154781824906750.16</v>
      </c>
      <c r="BJ468" s="42">
        <f t="shared" si="494"/>
        <v>1.3698838776376435E+18</v>
      </c>
      <c r="BK468" s="42">
        <f t="shared" ref="BK468:BK492" si="504">BL468/$D468</f>
        <v>42.493811517955479</v>
      </c>
      <c r="BL468" s="46">
        <f t="shared" si="497"/>
        <v>8850.4181835492873</v>
      </c>
      <c r="BM468" s="41">
        <v>231</v>
      </c>
      <c r="BN468" s="41">
        <v>1</v>
      </c>
      <c r="BP468" s="42">
        <f t="shared" si="492"/>
        <v>2675022124.3293257</v>
      </c>
      <c r="BQ468" s="42">
        <f t="shared" si="490"/>
        <v>617930110720.07422</v>
      </c>
      <c r="BR468" s="42">
        <f t="shared" si="488"/>
        <v>2675554448511015</v>
      </c>
      <c r="BS468" s="42">
        <f t="shared" si="495"/>
        <v>20.789130758023102</v>
      </c>
      <c r="BT468" s="46">
        <f t="shared" si="491"/>
        <v>4329.8657924165409</v>
      </c>
      <c r="BU468" s="49">
        <v>180</v>
      </c>
      <c r="BV468" s="41">
        <v>8</v>
      </c>
      <c r="BX468" s="42">
        <f t="shared" si="486"/>
        <v>7623790.9402160095</v>
      </c>
      <c r="BY468" s="42">
        <f t="shared" si="484"/>
        <v>1372282369.2388818</v>
      </c>
      <c r="BZ468" s="42">
        <f t="shared" si="482"/>
        <v>2274614679961.6274</v>
      </c>
      <c r="CA468" s="42">
        <f t="shared" si="489"/>
        <v>7.9584089060772243</v>
      </c>
      <c r="CB468" s="46">
        <f t="shared" si="485"/>
        <v>1657.5412837397396</v>
      </c>
      <c r="CC468" s="41">
        <v>125</v>
      </c>
      <c r="CD468" s="41">
        <v>1</v>
      </c>
      <c r="CF468" s="42">
        <f t="shared" si="481"/>
        <v>4148.4357558569727</v>
      </c>
      <c r="CG468" s="42">
        <f t="shared" si="479"/>
        <v>518554.46948212158</v>
      </c>
      <c r="CH468" s="42">
        <f t="shared" si="478"/>
        <v>1110651699.2000091</v>
      </c>
      <c r="CI468" s="42">
        <f t="shared" si="483"/>
        <v>10.283605292504253</v>
      </c>
      <c r="CJ468" s="46">
        <f t="shared" si="493"/>
        <v>2141.8226330383632</v>
      </c>
    </row>
    <row r="469" spans="1:88">
      <c r="A469" s="52">
        <v>19.010000000000002</v>
      </c>
      <c r="B469" s="39">
        <f t="shared" si="502"/>
        <v>3.3149999999999999</v>
      </c>
      <c r="C469" s="39">
        <f t="shared" si="499"/>
        <v>3.3149999999999999</v>
      </c>
      <c r="D469" s="39">
        <f t="shared" si="500"/>
        <v>208.90516725000001</v>
      </c>
      <c r="E469" s="40">
        <f t="shared" si="501"/>
        <v>7.5054649035657672E+27</v>
      </c>
      <c r="F469" s="41">
        <f t="shared" si="503"/>
        <v>92.600000000000037</v>
      </c>
      <c r="G469" s="41">
        <v>463</v>
      </c>
      <c r="BE469" s="41">
        <v>277</v>
      </c>
      <c r="BF469" s="41">
        <v>1</v>
      </c>
      <c r="BH469" s="42">
        <f t="shared" si="498"/>
        <v>560803713430.25415</v>
      </c>
      <c r="BI469" s="42">
        <f t="shared" si="496"/>
        <v>155342628620180.41</v>
      </c>
      <c r="BJ469" s="42">
        <f t="shared" si="494"/>
        <v>1.5759603709134282E+18</v>
      </c>
      <c r="BK469" s="42">
        <f t="shared" si="504"/>
        <v>48.562994720890117</v>
      </c>
      <c r="BL469" s="46">
        <f t="shared" si="497"/>
        <v>10145.060534328417</v>
      </c>
      <c r="BM469" s="41">
        <v>232</v>
      </c>
      <c r="BN469" s="41">
        <v>1</v>
      </c>
      <c r="BP469" s="42">
        <f t="shared" si="492"/>
        <v>2675022124.3293257</v>
      </c>
      <c r="BQ469" s="42">
        <f t="shared" si="490"/>
        <v>620605132844.40356</v>
      </c>
      <c r="BR469" s="42">
        <f t="shared" si="488"/>
        <v>3078047599440281</v>
      </c>
      <c r="BS469" s="42">
        <f t="shared" si="495"/>
        <v>23.741643860852644</v>
      </c>
      <c r="BT469" s="46">
        <f t="shared" si="491"/>
        <v>4959.7520815413573</v>
      </c>
      <c r="BU469" s="41">
        <v>181</v>
      </c>
      <c r="BV469" s="41">
        <v>1</v>
      </c>
      <c r="BX469" s="42">
        <f t="shared" si="486"/>
        <v>7623790.9402160095</v>
      </c>
      <c r="BY469" s="42">
        <f t="shared" si="484"/>
        <v>1379906160.1790977</v>
      </c>
      <c r="BZ469" s="42">
        <f t="shared" si="482"/>
        <v>2616793038618.1738</v>
      </c>
      <c r="CA469" s="42">
        <f t="shared" si="489"/>
        <v>9.0775916004830162</v>
      </c>
      <c r="CB469" s="46">
        <f t="shared" si="485"/>
        <v>1896.3557915260999</v>
      </c>
      <c r="CC469" s="41">
        <v>126</v>
      </c>
      <c r="CD469" s="41">
        <v>1</v>
      </c>
      <c r="CF469" s="42">
        <f t="shared" si="481"/>
        <v>4148.4357558569727</v>
      </c>
      <c r="CG469" s="42">
        <f t="shared" si="479"/>
        <v>522702.90523797856</v>
      </c>
      <c r="CH469" s="42">
        <f t="shared" si="478"/>
        <v>1277730975.8877754</v>
      </c>
      <c r="CI469" s="42">
        <f t="shared" si="483"/>
        <v>11.701332686479875</v>
      </c>
      <c r="CJ469" s="46">
        <f t="shared" si="493"/>
        <v>2444.4688619169701</v>
      </c>
    </row>
    <row r="470" spans="1:88">
      <c r="A470" s="52">
        <v>19.010000000000002</v>
      </c>
      <c r="B470" s="39">
        <f t="shared" si="502"/>
        <v>3.32</v>
      </c>
      <c r="C470" s="39">
        <f t="shared" si="499"/>
        <v>3.32</v>
      </c>
      <c r="D470" s="39">
        <f t="shared" si="500"/>
        <v>209.53582399999999</v>
      </c>
      <c r="E470" s="40">
        <f t="shared" si="501"/>
        <v>8.6215151882139778E+27</v>
      </c>
      <c r="F470" s="41">
        <f t="shared" si="503"/>
        <v>92.800000000000054</v>
      </c>
      <c r="G470" s="41">
        <v>464</v>
      </c>
      <c r="BE470" s="41">
        <v>278</v>
      </c>
      <c r="BF470" s="41">
        <v>1</v>
      </c>
      <c r="BH470" s="42">
        <f t="shared" si="498"/>
        <v>560803713430.25415</v>
      </c>
      <c r="BI470" s="42">
        <f t="shared" si="496"/>
        <v>155903432333610.66</v>
      </c>
      <c r="BJ470" s="42">
        <f t="shared" si="494"/>
        <v>1.8130335578344266E+18</v>
      </c>
      <c r="BK470" s="42">
        <f t="shared" si="504"/>
        <v>55.499859249096183</v>
      </c>
      <c r="BL470" s="46">
        <f t="shared" si="497"/>
        <v>11629.208739643389</v>
      </c>
      <c r="BM470" s="41">
        <v>233</v>
      </c>
      <c r="BN470" s="41">
        <v>1</v>
      </c>
      <c r="BP470" s="42">
        <f t="shared" si="492"/>
        <v>2675022124.3293257</v>
      </c>
      <c r="BQ470" s="42">
        <f t="shared" si="490"/>
        <v>623280154968.73291</v>
      </c>
      <c r="BR470" s="42">
        <f t="shared" si="488"/>
        <v>3541081167645355.5</v>
      </c>
      <c r="BS470" s="42">
        <f t="shared" si="495"/>
        <v>27.114044098201632</v>
      </c>
      <c r="BT470" s="46">
        <f t="shared" si="491"/>
        <v>5681.3635720890152</v>
      </c>
      <c r="BU470" s="41">
        <v>182</v>
      </c>
      <c r="BV470" s="41">
        <v>1</v>
      </c>
      <c r="BX470" s="42">
        <f t="shared" si="486"/>
        <v>7623790.9402160095</v>
      </c>
      <c r="BY470" s="42">
        <f t="shared" si="484"/>
        <v>1387529951.1193137</v>
      </c>
      <c r="BZ470" s="42">
        <f t="shared" si="482"/>
        <v>3010439653487.2554</v>
      </c>
      <c r="CA470" s="42">
        <f t="shared" si="489"/>
        <v>10.35450340014552</v>
      </c>
      <c r="CB470" s="46">
        <f t="shared" si="485"/>
        <v>2169.6394020602929</v>
      </c>
      <c r="CC470" s="41">
        <v>127</v>
      </c>
      <c r="CD470" s="41">
        <v>1</v>
      </c>
      <c r="CF470" s="42">
        <f t="shared" si="481"/>
        <v>4148.4357558569727</v>
      </c>
      <c r="CG470" s="42">
        <f t="shared" si="479"/>
        <v>526851.34099383559</v>
      </c>
      <c r="CH470" s="42">
        <f t="shared" si="478"/>
        <v>1469941237.0543187</v>
      </c>
      <c r="CI470" s="42">
        <f t="shared" si="483"/>
        <v>13.315381056689642</v>
      </c>
      <c r="CJ470" s="46">
        <f t="shared" si="493"/>
        <v>2790.0493415874548</v>
      </c>
    </row>
    <row r="471" spans="1:88">
      <c r="A471" s="52">
        <v>19.010000000000002</v>
      </c>
      <c r="B471" s="39">
        <f t="shared" si="502"/>
        <v>3.3250000000000002</v>
      </c>
      <c r="C471" s="39">
        <f t="shared" si="499"/>
        <v>3.3250000000000002</v>
      </c>
      <c r="D471" s="39">
        <f t="shared" si="500"/>
        <v>210.16743125000002</v>
      </c>
      <c r="E471" s="40">
        <f t="shared" si="501"/>
        <v>9.9035203142833501E+27</v>
      </c>
      <c r="F471" s="41">
        <f t="shared" si="503"/>
        <v>93.000000000000043</v>
      </c>
      <c r="G471" s="41">
        <v>465</v>
      </c>
      <c r="BE471" s="41">
        <v>279</v>
      </c>
      <c r="BF471" s="41">
        <v>1</v>
      </c>
      <c r="BH471" s="42">
        <f t="shared" si="498"/>
        <v>560803713430.25415</v>
      </c>
      <c r="BI471" s="42">
        <f t="shared" si="496"/>
        <v>156464236047040.91</v>
      </c>
      <c r="BJ471" s="42">
        <f t="shared" si="494"/>
        <v>2.085765154392802E+18</v>
      </c>
      <c r="BK471" s="42">
        <f t="shared" si="504"/>
        <v>63.428568138010171</v>
      </c>
      <c r="BL471" s="46">
        <f t="shared" si="497"/>
        <v>13330.619233431195</v>
      </c>
      <c r="BM471" s="41">
        <v>234</v>
      </c>
      <c r="BN471" s="41">
        <v>1</v>
      </c>
      <c r="BP471" s="42">
        <f t="shared" si="492"/>
        <v>2675022124.3293257</v>
      </c>
      <c r="BQ471" s="42">
        <f t="shared" si="490"/>
        <v>625955177093.06226</v>
      </c>
      <c r="BR471" s="42">
        <f t="shared" si="488"/>
        <v>4073760067173429.5</v>
      </c>
      <c r="BS471" s="42">
        <f t="shared" si="495"/>
        <v>30.966120173132545</v>
      </c>
      <c r="BT471" s="46">
        <f t="shared" si="491"/>
        <v>6508.0699325660726</v>
      </c>
      <c r="BU471" s="41">
        <v>183</v>
      </c>
      <c r="BV471" s="41">
        <v>1</v>
      </c>
      <c r="BX471" s="42">
        <f t="shared" si="486"/>
        <v>7623790.9402160095</v>
      </c>
      <c r="BY471" s="42">
        <f t="shared" si="484"/>
        <v>1395153742.0595298</v>
      </c>
      <c r="BZ471" s="42">
        <f t="shared" si="482"/>
        <v>3463295040245.1895</v>
      </c>
      <c r="CA471" s="42">
        <f t="shared" si="489"/>
        <v>11.811417109775531</v>
      </c>
      <c r="CB471" s="46">
        <f t="shared" si="485"/>
        <v>2482.375193383823</v>
      </c>
      <c r="CC471" s="41">
        <v>128</v>
      </c>
      <c r="CD471" s="41">
        <v>1</v>
      </c>
      <c r="CF471" s="42">
        <f t="shared" si="481"/>
        <v>4148.4357558569727</v>
      </c>
      <c r="CG471" s="42">
        <f t="shared" si="479"/>
        <v>530999.77674969251</v>
      </c>
      <c r="CH471" s="42">
        <f t="shared" si="478"/>
        <v>1691062031.369715</v>
      </c>
      <c r="CI471" s="42">
        <f t="shared" si="483"/>
        <v>15.15304050063204</v>
      </c>
      <c r="CJ471" s="46">
        <f t="shared" si="493"/>
        <v>3184.6755976450499</v>
      </c>
    </row>
    <row r="472" spans="1:88">
      <c r="A472" s="52">
        <v>19.010000000000002</v>
      </c>
      <c r="B472" s="39">
        <f t="shared" si="502"/>
        <v>3.33</v>
      </c>
      <c r="C472" s="39">
        <f t="shared" si="499"/>
        <v>3.33</v>
      </c>
      <c r="D472" s="39">
        <f t="shared" si="500"/>
        <v>210.79998900000004</v>
      </c>
      <c r="E472" s="40">
        <f t="shared" si="501"/>
        <v>1.1376157493697002E+28</v>
      </c>
      <c r="F472" s="41">
        <f t="shared" si="503"/>
        <v>93.200000000000045</v>
      </c>
      <c r="G472" s="41">
        <v>466</v>
      </c>
      <c r="BE472" s="49">
        <v>280</v>
      </c>
      <c r="BF472" s="41">
        <v>16</v>
      </c>
      <c r="BH472" s="42">
        <f t="shared" si="498"/>
        <v>8972859414884.0664</v>
      </c>
      <c r="BI472" s="42">
        <f t="shared" si="496"/>
        <v>2512400636167538.5</v>
      </c>
      <c r="BJ472" s="42">
        <f t="shared" si="494"/>
        <v>2.3995178814630446E+18</v>
      </c>
      <c r="BK472" s="42">
        <f t="shared" si="504"/>
        <v>4.5306917142409553</v>
      </c>
      <c r="BL472" s="46">
        <f t="shared" si="497"/>
        <v>955.06976352438471</v>
      </c>
      <c r="BM472" s="41">
        <v>235</v>
      </c>
      <c r="BN472" s="41">
        <v>1</v>
      </c>
      <c r="BP472" s="42">
        <f t="shared" si="492"/>
        <v>2675022124.3293257</v>
      </c>
      <c r="BQ472" s="42">
        <f t="shared" si="490"/>
        <v>628630199217.39148</v>
      </c>
      <c r="BR472" s="42">
        <f t="shared" si="488"/>
        <v>4686558362232496</v>
      </c>
      <c r="BS472" s="42">
        <f t="shared" si="495"/>
        <v>35.366184257494176</v>
      </c>
      <c r="BT472" s="46">
        <f t="shared" si="491"/>
        <v>7455.1912524517465</v>
      </c>
      <c r="BU472" s="41">
        <v>184</v>
      </c>
      <c r="BV472" s="41">
        <v>1</v>
      </c>
      <c r="BX472" s="42">
        <f t="shared" si="486"/>
        <v>7623790.9402160095</v>
      </c>
      <c r="BY472" s="42">
        <f t="shared" si="484"/>
        <v>1402777532.9997458</v>
      </c>
      <c r="BZ472" s="42">
        <f t="shared" si="482"/>
        <v>3984263693517.2329</v>
      </c>
      <c r="CA472" s="42">
        <f t="shared" si="489"/>
        <v>13.473756315380991</v>
      </c>
      <c r="CB472" s="46">
        <f t="shared" si="485"/>
        <v>2840.2676830709938</v>
      </c>
      <c r="CC472" s="41">
        <v>129</v>
      </c>
      <c r="CD472" s="41">
        <v>1</v>
      </c>
      <c r="CF472" s="42">
        <f t="shared" si="481"/>
        <v>4148.4357558569727</v>
      </c>
      <c r="CG472" s="42">
        <f t="shared" si="479"/>
        <v>535148.21250554943</v>
      </c>
      <c r="CH472" s="42">
        <f t="shared" ref="CH472:CH535" si="505">(10+$G472/20)*POWER($F$1,CC472)</f>
        <v>1945441256.6002042</v>
      </c>
      <c r="CI472" s="42">
        <f t="shared" si="483"/>
        <v>17.245407406328521</v>
      </c>
      <c r="CJ472" s="46">
        <f t="shared" si="493"/>
        <v>3635.3316915545715</v>
      </c>
    </row>
    <row r="473" spans="1:88">
      <c r="A473" s="52">
        <v>19.010000000000002</v>
      </c>
      <c r="B473" s="39">
        <f t="shared" si="502"/>
        <v>3.335</v>
      </c>
      <c r="C473" s="39">
        <f t="shared" si="499"/>
        <v>3.335</v>
      </c>
      <c r="D473" s="39">
        <f t="shared" si="500"/>
        <v>211.43349725000002</v>
      </c>
      <c r="E473" s="40">
        <f t="shared" si="501"/>
        <v>1.306777339919694E+28</v>
      </c>
      <c r="F473" s="41">
        <f t="shared" si="503"/>
        <v>93.400000000000048</v>
      </c>
      <c r="G473" s="41">
        <v>467</v>
      </c>
      <c r="BE473" s="41">
        <v>281</v>
      </c>
      <c r="BF473" s="41">
        <v>1</v>
      </c>
      <c r="BH473" s="42">
        <f t="shared" si="498"/>
        <v>8972859414884.0664</v>
      </c>
      <c r="BI473" s="42">
        <f t="shared" si="496"/>
        <v>2521373495582422.5</v>
      </c>
      <c r="BJ473" s="42">
        <f t="shared" si="494"/>
        <v>2.7604608652093916E+18</v>
      </c>
      <c r="BK473" s="42">
        <f t="shared" si="504"/>
        <v>5.1781022011694455</v>
      </c>
      <c r="BL473" s="46">
        <f t="shared" si="497"/>
        <v>1094.824257511179</v>
      </c>
      <c r="BM473" s="41">
        <v>236</v>
      </c>
      <c r="BN473" s="41">
        <v>1</v>
      </c>
      <c r="BP473" s="42">
        <f t="shared" si="492"/>
        <v>2675022124.3293257</v>
      </c>
      <c r="BQ473" s="42">
        <f t="shared" si="490"/>
        <v>631305221341.72083</v>
      </c>
      <c r="BR473" s="42">
        <f t="shared" si="488"/>
        <v>5391525127362077</v>
      </c>
      <c r="BS473" s="42">
        <f t="shared" si="495"/>
        <v>40.392288437710079</v>
      </c>
      <c r="BT473" s="46">
        <f t="shared" si="491"/>
        <v>8540.2828063157813</v>
      </c>
      <c r="BU473" s="41">
        <v>185</v>
      </c>
      <c r="BV473" s="41">
        <v>1</v>
      </c>
      <c r="BX473" s="42">
        <f t="shared" si="486"/>
        <v>7623790.9402160095</v>
      </c>
      <c r="BY473" s="42">
        <f t="shared" si="484"/>
        <v>1410401323.9399617</v>
      </c>
      <c r="BZ473" s="42">
        <f t="shared" si="482"/>
        <v>4583589098291.2578</v>
      </c>
      <c r="CA473" s="42">
        <f t="shared" si="489"/>
        <v>15.370541841211761</v>
      </c>
      <c r="CB473" s="46">
        <f t="shared" si="485"/>
        <v>3249.847416114857</v>
      </c>
      <c r="CC473" s="49">
        <v>130</v>
      </c>
      <c r="CD473" s="41">
        <v>1</v>
      </c>
      <c r="CF473" s="42">
        <f t="shared" si="481"/>
        <v>4148.4357558569727</v>
      </c>
      <c r="CG473" s="42">
        <f t="shared" ref="CG473:CG536" si="506">CC473*CF473</f>
        <v>539296.64826140646</v>
      </c>
      <c r="CH473" s="42">
        <f t="shared" si="505"/>
        <v>2238080614.4000196</v>
      </c>
      <c r="CI473" s="42">
        <f t="shared" si="483"/>
        <v>19.627916917419611</v>
      </c>
      <c r="CJ473" s="46">
        <f t="shared" ref="CJ473:CJ536" si="507">CH473/CG473</f>
        <v>4149.999117582468</v>
      </c>
    </row>
    <row r="474" spans="1:88">
      <c r="A474" s="52">
        <v>19.010000000000002</v>
      </c>
      <c r="B474" s="39">
        <f t="shared" si="502"/>
        <v>3.34</v>
      </c>
      <c r="C474" s="39">
        <f t="shared" si="499"/>
        <v>3.34</v>
      </c>
      <c r="D474" s="39">
        <f t="shared" si="500"/>
        <v>212.06795599999998</v>
      </c>
      <c r="E474" s="40">
        <f t="shared" si="501"/>
        <v>1.5010929807131541E+28</v>
      </c>
      <c r="F474" s="41">
        <f t="shared" si="503"/>
        <v>93.600000000000051</v>
      </c>
      <c r="G474" s="41">
        <v>468</v>
      </c>
      <c r="BE474" s="41">
        <v>282</v>
      </c>
      <c r="BF474" s="41">
        <v>1</v>
      </c>
      <c r="BH474" s="42">
        <f t="shared" si="498"/>
        <v>8972859414884.0664</v>
      </c>
      <c r="BI474" s="42">
        <f t="shared" si="496"/>
        <v>2530346354997306.5</v>
      </c>
      <c r="BJ474" s="42">
        <f t="shared" si="494"/>
        <v>3.1756908831679345E+18</v>
      </c>
      <c r="BK474" s="42">
        <f t="shared" si="504"/>
        <v>5.9181122751081574</v>
      </c>
      <c r="BL474" s="46">
        <f t="shared" si="497"/>
        <v>1255.0419735606965</v>
      </c>
      <c r="BM474" s="41">
        <v>237</v>
      </c>
      <c r="BN474" s="41">
        <v>1</v>
      </c>
      <c r="BP474" s="42">
        <f t="shared" si="492"/>
        <v>2675022124.3293257</v>
      </c>
      <c r="BQ474" s="42">
        <f t="shared" si="490"/>
        <v>633980243466.05017</v>
      </c>
      <c r="BR474" s="42">
        <f t="shared" si="488"/>
        <v>6202521256187355</v>
      </c>
      <c r="BS474" s="42">
        <f t="shared" si="495"/>
        <v>46.133614948595358</v>
      </c>
      <c r="BT474" s="46">
        <f t="shared" si="491"/>
        <v>9783.4614250396626</v>
      </c>
      <c r="BU474" s="41">
        <v>186</v>
      </c>
      <c r="BV474" s="41">
        <v>1</v>
      </c>
      <c r="BX474" s="42">
        <f t="shared" si="486"/>
        <v>7623790.9402160095</v>
      </c>
      <c r="BY474" s="42">
        <f t="shared" si="484"/>
        <v>1418025114.8801777</v>
      </c>
      <c r="BZ474" s="42">
        <f t="shared" si="482"/>
        <v>5273055052177.7988</v>
      </c>
      <c r="CA474" s="42">
        <f t="shared" si="489"/>
        <v>17.5349015651401</v>
      </c>
      <c r="CB474" s="46">
        <f t="shared" si="485"/>
        <v>3718.5907335804618</v>
      </c>
      <c r="CC474" s="41">
        <v>131</v>
      </c>
      <c r="CD474" s="41">
        <v>1</v>
      </c>
      <c r="CF474" s="42">
        <f t="shared" ref="CF474:CF537" si="508">CF473*CD474</f>
        <v>4148.4357558569727</v>
      </c>
      <c r="CG474" s="42">
        <f t="shared" si="506"/>
        <v>543445.08401726338</v>
      </c>
      <c r="CH474" s="42">
        <f t="shared" si="505"/>
        <v>2574733912.1961818</v>
      </c>
      <c r="CI474" s="42">
        <f t="shared" si="483"/>
        <v>22.340950083721633</v>
      </c>
      <c r="CJ474" s="46">
        <f t="shared" si="507"/>
        <v>4737.7996193528752</v>
      </c>
    </row>
    <row r="475" spans="1:88">
      <c r="A475" s="52">
        <v>19.010000000000002</v>
      </c>
      <c r="B475" s="39">
        <f t="shared" si="502"/>
        <v>3.3450000000000002</v>
      </c>
      <c r="C475" s="39">
        <f t="shared" si="499"/>
        <v>3.3450000000000002</v>
      </c>
      <c r="D475" s="39">
        <f t="shared" si="500"/>
        <v>212.70336525000005</v>
      </c>
      <c r="E475" s="40">
        <f t="shared" si="501"/>
        <v>1.724303037642796E+28</v>
      </c>
      <c r="F475" s="41">
        <f t="shared" si="503"/>
        <v>93.80000000000004</v>
      </c>
      <c r="G475" s="41">
        <v>469</v>
      </c>
      <c r="BE475" s="41">
        <v>283</v>
      </c>
      <c r="BF475" s="41">
        <v>1</v>
      </c>
      <c r="BH475" s="42">
        <f t="shared" si="498"/>
        <v>8972859414884.0664</v>
      </c>
      <c r="BI475" s="42">
        <f t="shared" si="496"/>
        <v>2539319214412191</v>
      </c>
      <c r="BJ475" s="42">
        <f t="shared" si="494"/>
        <v>3.653371837925397E+18</v>
      </c>
      <c r="BK475" s="42">
        <f t="shared" si="504"/>
        <v>6.7639784727674614</v>
      </c>
      <c r="BL475" s="46">
        <f t="shared" si="497"/>
        <v>1438.7209836361949</v>
      </c>
      <c r="BM475" s="41">
        <v>238</v>
      </c>
      <c r="BN475" s="41">
        <v>1</v>
      </c>
      <c r="BP475" s="42">
        <f t="shared" si="492"/>
        <v>2675022124.3293257</v>
      </c>
      <c r="BQ475" s="42">
        <f t="shared" si="490"/>
        <v>636655265590.37952</v>
      </c>
      <c r="BR475" s="42">
        <f t="shared" si="488"/>
        <v>7135491870948021</v>
      </c>
      <c r="BS475" s="42">
        <f t="shared" si="495"/>
        <v>52.692065047807084</v>
      </c>
      <c r="BT475" s="46">
        <f t="shared" si="491"/>
        <v>11207.779557640471</v>
      </c>
      <c r="BU475" s="41">
        <v>187</v>
      </c>
      <c r="BV475" s="41">
        <v>1</v>
      </c>
      <c r="BX475" s="42">
        <f t="shared" si="486"/>
        <v>7623790.9402160095</v>
      </c>
      <c r="BY475" s="42">
        <f t="shared" si="484"/>
        <v>1425648905.8203938</v>
      </c>
      <c r="BZ475" s="42">
        <f t="shared" si="482"/>
        <v>6066217253563.1768</v>
      </c>
      <c r="CA475" s="42">
        <f t="shared" si="489"/>
        <v>20.004652596672916</v>
      </c>
      <c r="CB475" s="46">
        <f t="shared" si="485"/>
        <v>4255.056927969481</v>
      </c>
      <c r="CC475" s="41">
        <v>132</v>
      </c>
      <c r="CD475" s="41">
        <v>1</v>
      </c>
      <c r="CF475" s="42">
        <f t="shared" si="508"/>
        <v>4148.4357558569727</v>
      </c>
      <c r="CG475" s="42">
        <f t="shared" si="506"/>
        <v>547593.51977312041</v>
      </c>
      <c r="CH475" s="42">
        <f t="shared" si="505"/>
        <v>2962020143.3413844</v>
      </c>
      <c r="CI475" s="42">
        <f t="shared" si="483"/>
        <v>25.430526198046032</v>
      </c>
      <c r="CJ475" s="46">
        <f t="shared" si="507"/>
        <v>5409.1585024026799</v>
      </c>
    </row>
    <row r="476" spans="1:88">
      <c r="A476" s="52">
        <v>19.010000000000002</v>
      </c>
      <c r="B476" s="39">
        <f t="shared" si="502"/>
        <v>3.35</v>
      </c>
      <c r="C476" s="39">
        <f t="shared" si="499"/>
        <v>3.35</v>
      </c>
      <c r="D476" s="39">
        <f t="shared" si="500"/>
        <v>213.33972500000004</v>
      </c>
      <c r="E476" s="40">
        <f t="shared" si="501"/>
        <v>1.9807040628566705E+28</v>
      </c>
      <c r="F476" s="41">
        <f t="shared" si="503"/>
        <v>94.000000000000057</v>
      </c>
      <c r="G476" s="41">
        <v>470</v>
      </c>
      <c r="BE476" s="41">
        <v>284</v>
      </c>
      <c r="BF476" s="41">
        <v>1</v>
      </c>
      <c r="BH476" s="42">
        <f t="shared" si="498"/>
        <v>8972859414884.0664</v>
      </c>
      <c r="BI476" s="42">
        <f t="shared" si="496"/>
        <v>2548292073827075</v>
      </c>
      <c r="BJ476" s="42">
        <f t="shared" si="494"/>
        <v>4.2028951983253468E+18</v>
      </c>
      <c r="BK476" s="42">
        <f t="shared" si="504"/>
        <v>7.7308567568095166</v>
      </c>
      <c r="BL476" s="46">
        <f t="shared" si="497"/>
        <v>1649.2988545121345</v>
      </c>
      <c r="BM476" s="41">
        <v>239</v>
      </c>
      <c r="BN476" s="41">
        <v>1</v>
      </c>
      <c r="BP476" s="42">
        <f t="shared" si="492"/>
        <v>2675022124.3293257</v>
      </c>
      <c r="BQ476" s="42">
        <f t="shared" si="490"/>
        <v>639330287714.70886</v>
      </c>
      <c r="BR476" s="42">
        <f t="shared" si="488"/>
        <v>8208779684229167</v>
      </c>
      <c r="BS476" s="42">
        <f t="shared" si="495"/>
        <v>60.184074940874972</v>
      </c>
      <c r="BT476" s="46">
        <f t="shared" si="491"/>
        <v>12839.653997265661</v>
      </c>
      <c r="BU476" s="41">
        <v>188</v>
      </c>
      <c r="BV476" s="41">
        <v>1</v>
      </c>
      <c r="BX476" s="42">
        <f t="shared" si="486"/>
        <v>7623790.9402160095</v>
      </c>
      <c r="BY476" s="42">
        <f t="shared" si="484"/>
        <v>1433272696.7606099</v>
      </c>
      <c r="BZ476" s="42">
        <f t="shared" si="482"/>
        <v>6978669705155.7207</v>
      </c>
      <c r="CA476" s="42">
        <f t="shared" si="489"/>
        <v>22.822966103114215</v>
      </c>
      <c r="CB476" s="46">
        <f t="shared" si="485"/>
        <v>4869.0453121227092</v>
      </c>
      <c r="CC476" s="41">
        <v>133</v>
      </c>
      <c r="CD476" s="41">
        <v>1</v>
      </c>
      <c r="CF476" s="42">
        <f t="shared" si="508"/>
        <v>4148.4357558569727</v>
      </c>
      <c r="CG476" s="42">
        <f t="shared" si="506"/>
        <v>551741.95552897733</v>
      </c>
      <c r="CH476" s="42">
        <f t="shared" si="505"/>
        <v>3407553566.9705544</v>
      </c>
      <c r="CI476" s="42">
        <f t="shared" si="483"/>
        <v>28.949092299714945</v>
      </c>
      <c r="CJ476" s="46">
        <f t="shared" si="507"/>
        <v>6175.9913902208054</v>
      </c>
    </row>
    <row r="477" spans="1:88">
      <c r="A477" s="52">
        <v>19.010000000000002</v>
      </c>
      <c r="B477" s="39">
        <f t="shared" si="502"/>
        <v>3.355</v>
      </c>
      <c r="C477" s="39">
        <f t="shared" si="499"/>
        <v>3.355</v>
      </c>
      <c r="D477" s="39">
        <f t="shared" si="500"/>
        <v>213.97703525</v>
      </c>
      <c r="E477" s="40">
        <f t="shared" si="501"/>
        <v>2.2752314987394018E+28</v>
      </c>
      <c r="F477" s="41">
        <f t="shared" si="503"/>
        <v>94.200000000000045</v>
      </c>
      <c r="G477" s="41">
        <v>471</v>
      </c>
      <c r="BE477" s="41">
        <v>285</v>
      </c>
      <c r="BF477" s="41">
        <v>1</v>
      </c>
      <c r="BH477" s="42">
        <f t="shared" si="498"/>
        <v>8972859414884.0664</v>
      </c>
      <c r="BI477" s="42">
        <f t="shared" si="496"/>
        <v>2557264933241959</v>
      </c>
      <c r="BJ477" s="42">
        <f t="shared" si="494"/>
        <v>4.8350645599450563E+18</v>
      </c>
      <c r="BK477" s="42">
        <f t="shared" si="504"/>
        <v>8.8360748908061169</v>
      </c>
      <c r="BL477" s="46">
        <f t="shared" si="497"/>
        <v>1890.7171083816602</v>
      </c>
      <c r="BM477" s="49">
        <v>240</v>
      </c>
      <c r="BN477" s="41">
        <v>14</v>
      </c>
      <c r="BP477" s="42">
        <f t="shared" si="492"/>
        <v>37450309740.610558</v>
      </c>
      <c r="BQ477" s="42">
        <f t="shared" si="490"/>
        <v>8988074337746.5332</v>
      </c>
      <c r="BR477" s="42">
        <f t="shared" si="488"/>
        <v>9443485468642662</v>
      </c>
      <c r="BS477" s="42">
        <f t="shared" si="495"/>
        <v>4.9101922309811386</v>
      </c>
      <c r="BT477" s="46">
        <f t="shared" si="491"/>
        <v>1050.6683760929272</v>
      </c>
      <c r="BU477" s="41">
        <v>189</v>
      </c>
      <c r="BV477" s="41">
        <v>1</v>
      </c>
      <c r="BX477" s="42">
        <f t="shared" si="486"/>
        <v>7623790.9402160095</v>
      </c>
      <c r="BY477" s="42">
        <f t="shared" si="484"/>
        <v>1440896487.7008257</v>
      </c>
      <c r="BZ477" s="42">
        <f t="shared" si="482"/>
        <v>8028351166216.4072</v>
      </c>
      <c r="CA477" s="42">
        <f t="shared" si="489"/>
        <v>26.039126533280488</v>
      </c>
      <c r="CB477" s="46">
        <f t="shared" si="485"/>
        <v>5571.7750960909689</v>
      </c>
      <c r="CC477" s="41">
        <v>134</v>
      </c>
      <c r="CD477" s="41">
        <v>1</v>
      </c>
      <c r="CF477" s="42">
        <f t="shared" si="508"/>
        <v>4148.4357558569727</v>
      </c>
      <c r="CG477" s="42">
        <f t="shared" si="506"/>
        <v>555890.39128483436</v>
      </c>
      <c r="CH477" s="42">
        <f t="shared" si="505"/>
        <v>3920093342.8790908</v>
      </c>
      <c r="CI477" s="42">
        <f t="shared" si="483"/>
        <v>32.956423513742216</v>
      </c>
      <c r="CJ477" s="46">
        <f t="shared" si="507"/>
        <v>7051.917795913947</v>
      </c>
    </row>
    <row r="478" spans="1:88">
      <c r="A478" s="52">
        <v>19.010000000000002</v>
      </c>
      <c r="B478" s="39">
        <f t="shared" si="502"/>
        <v>3.36</v>
      </c>
      <c r="C478" s="39">
        <f t="shared" si="499"/>
        <v>3.36</v>
      </c>
      <c r="D478" s="39">
        <f t="shared" si="500"/>
        <v>214.615296</v>
      </c>
      <c r="E478" s="40">
        <f t="shared" si="501"/>
        <v>2.613554679839389E+28</v>
      </c>
      <c r="F478" s="41">
        <f t="shared" si="503"/>
        <v>94.400000000000063</v>
      </c>
      <c r="G478" s="41">
        <v>472</v>
      </c>
      <c r="BE478" s="41">
        <v>286</v>
      </c>
      <c r="BF478" s="41">
        <v>1</v>
      </c>
      <c r="BH478" s="42">
        <f t="shared" si="498"/>
        <v>8972859414884.0664</v>
      </c>
      <c r="BI478" s="42">
        <f t="shared" si="496"/>
        <v>2566237792656843</v>
      </c>
      <c r="BJ478" s="42">
        <f t="shared" si="494"/>
        <v>5.5623079502869903E+18</v>
      </c>
      <c r="BK478" s="42">
        <f t="shared" si="504"/>
        <v>10.09944390254106</v>
      </c>
      <c r="BL478" s="46">
        <f t="shared" si="497"/>
        <v>2167.4951425792447</v>
      </c>
      <c r="BM478" s="41">
        <v>241</v>
      </c>
      <c r="BN478" s="41">
        <v>1</v>
      </c>
      <c r="BP478" s="42">
        <f t="shared" si="492"/>
        <v>37450309740.610558</v>
      </c>
      <c r="BQ478" s="42">
        <f t="shared" si="490"/>
        <v>9025524647487.1445</v>
      </c>
      <c r="BR478" s="42">
        <f t="shared" si="488"/>
        <v>1.0863882715404248E+16</v>
      </c>
      <c r="BS478" s="42">
        <f t="shared" si="495"/>
        <v>5.6085673599557015</v>
      </c>
      <c r="BT478" s="46">
        <f t="shared" si="491"/>
        <v>1203.6843440928315</v>
      </c>
      <c r="BU478" s="49">
        <v>190</v>
      </c>
      <c r="BV478" s="41">
        <v>1</v>
      </c>
      <c r="BX478" s="42">
        <f t="shared" si="486"/>
        <v>7623790.9402160095</v>
      </c>
      <c r="BY478" s="42">
        <f t="shared" si="484"/>
        <v>1448520278.6410418</v>
      </c>
      <c r="BZ478" s="42">
        <f t="shared" si="482"/>
        <v>9235897673318.5176</v>
      </c>
      <c r="CA478" s="42">
        <f t="shared" si="489"/>
        <v>29.709398660656728</v>
      </c>
      <c r="CB478" s="46">
        <f t="shared" si="485"/>
        <v>6376.0913875388469</v>
      </c>
      <c r="CC478" s="41">
        <v>135</v>
      </c>
      <c r="CD478" s="41">
        <v>1</v>
      </c>
      <c r="CF478" s="42">
        <f t="shared" si="508"/>
        <v>4148.4357558569727</v>
      </c>
      <c r="CG478" s="42">
        <f t="shared" si="506"/>
        <v>560038.82704069128</v>
      </c>
      <c r="CH478" s="42">
        <f t="shared" si="505"/>
        <v>4509715660.8000412</v>
      </c>
      <c r="CI478" s="42">
        <f t="shared" si="483"/>
        <v>37.520649821637029</v>
      </c>
      <c r="CJ478" s="46">
        <f t="shared" si="507"/>
        <v>8052.5053675829777</v>
      </c>
    </row>
    <row r="479" spans="1:88">
      <c r="A479" s="52">
        <v>19.010000000000002</v>
      </c>
      <c r="B479" s="39">
        <f t="shared" si="502"/>
        <v>3.3650000000000002</v>
      </c>
      <c r="C479" s="39">
        <f t="shared" si="499"/>
        <v>3.3650000000000002</v>
      </c>
      <c r="D479" s="39">
        <f t="shared" si="500"/>
        <v>215.25450725000005</v>
      </c>
      <c r="E479" s="40">
        <f t="shared" si="501"/>
        <v>3.0021859614263099E+28</v>
      </c>
      <c r="F479" s="41">
        <f t="shared" si="503"/>
        <v>94.600000000000051</v>
      </c>
      <c r="G479" s="41">
        <v>473</v>
      </c>
      <c r="BE479" s="41">
        <v>287</v>
      </c>
      <c r="BF479" s="41">
        <v>1</v>
      </c>
      <c r="BH479" s="42">
        <f t="shared" si="498"/>
        <v>8972859414884.0664</v>
      </c>
      <c r="BI479" s="42">
        <f t="shared" si="496"/>
        <v>2575210652071727</v>
      </c>
      <c r="BJ479" s="42">
        <f t="shared" si="494"/>
        <v>6.398922049018027E+18</v>
      </c>
      <c r="BK479" s="42">
        <f t="shared" si="504"/>
        <v>11.543614249325911</v>
      </c>
      <c r="BL479" s="46">
        <f t="shared" si="497"/>
        <v>2484.8149971227281</v>
      </c>
      <c r="BM479" s="41">
        <v>242</v>
      </c>
      <c r="BN479" s="41">
        <v>1</v>
      </c>
      <c r="BP479" s="42">
        <f t="shared" si="492"/>
        <v>37450309740.610558</v>
      </c>
      <c r="BQ479" s="42">
        <f t="shared" si="490"/>
        <v>9062974957227.7559</v>
      </c>
      <c r="BR479" s="42">
        <f t="shared" si="488"/>
        <v>1.2497894626988298E+16</v>
      </c>
      <c r="BS479" s="42">
        <f t="shared" si="495"/>
        <v>6.4063966557975123</v>
      </c>
      <c r="BT479" s="46">
        <f t="shared" si="491"/>
        <v>1379.0057553917416</v>
      </c>
      <c r="BU479" s="41">
        <v>191</v>
      </c>
      <c r="BV479" s="41">
        <v>1</v>
      </c>
      <c r="BX479" s="42">
        <f t="shared" si="486"/>
        <v>7623790.9402160095</v>
      </c>
      <c r="BY479" s="42">
        <f t="shared" si="484"/>
        <v>1456144069.5812578</v>
      </c>
      <c r="BZ479" s="42">
        <f t="shared" si="482"/>
        <v>10625048054238.506</v>
      </c>
      <c r="CA479" s="42">
        <f t="shared" si="489"/>
        <v>33.898017778728182</v>
      </c>
      <c r="CB479" s="46">
        <f t="shared" si="485"/>
        <v>7296.7011137118752</v>
      </c>
      <c r="CC479" s="41">
        <v>136</v>
      </c>
      <c r="CD479" s="41">
        <v>1</v>
      </c>
      <c r="CF479" s="42">
        <f t="shared" si="508"/>
        <v>4148.4357558569727</v>
      </c>
      <c r="CG479" s="42">
        <f t="shared" si="506"/>
        <v>564187.26279654831</v>
      </c>
      <c r="CH479" s="42">
        <f t="shared" si="505"/>
        <v>5188011745.2336264</v>
      </c>
      <c r="CI479" s="42">
        <f t="shared" si="483"/>
        <v>42.719427058961472</v>
      </c>
      <c r="CJ479" s="46">
        <f t="shared" si="507"/>
        <v>9195.5492215790709</v>
      </c>
    </row>
    <row r="480" spans="1:88">
      <c r="A480" s="52">
        <v>19.010000000000002</v>
      </c>
      <c r="B480" s="39">
        <f t="shared" si="502"/>
        <v>3.37</v>
      </c>
      <c r="C480" s="39">
        <f t="shared" si="499"/>
        <v>3.37</v>
      </c>
      <c r="D480" s="39">
        <f t="shared" si="500"/>
        <v>215.89466900000005</v>
      </c>
      <c r="E480" s="40">
        <f t="shared" si="501"/>
        <v>3.4486060752855938E+28</v>
      </c>
      <c r="F480" s="41">
        <f t="shared" si="503"/>
        <v>94.80000000000004</v>
      </c>
      <c r="G480" s="41">
        <v>474</v>
      </c>
      <c r="BE480" s="41">
        <v>288</v>
      </c>
      <c r="BF480" s="41">
        <v>1</v>
      </c>
      <c r="BH480" s="42">
        <f t="shared" si="498"/>
        <v>8972859414884.0664</v>
      </c>
      <c r="BI480" s="42">
        <f t="shared" si="496"/>
        <v>2584183511486611</v>
      </c>
      <c r="BJ480" s="42">
        <f t="shared" si="494"/>
        <v>7.3613531203638835E+18</v>
      </c>
      <c r="BK480" s="42">
        <f t="shared" si="504"/>
        <v>13.19448310577034</v>
      </c>
      <c r="BL480" s="46">
        <f t="shared" si="497"/>
        <v>2848.6185627463801</v>
      </c>
      <c r="BM480" s="41">
        <v>243</v>
      </c>
      <c r="BN480" s="41">
        <v>1</v>
      </c>
      <c r="BP480" s="42">
        <f t="shared" si="492"/>
        <v>37450309740.610558</v>
      </c>
      <c r="BQ480" s="42">
        <f t="shared" si="490"/>
        <v>9100425266968.3652</v>
      </c>
      <c r="BR480" s="42">
        <f t="shared" si="488"/>
        <v>1.4377642813210668E+16</v>
      </c>
      <c r="BS480" s="42">
        <f t="shared" si="495"/>
        <v>7.3178597866518951</v>
      </c>
      <c r="BT480" s="46">
        <f t="shared" si="491"/>
        <v>1579.8869164276218</v>
      </c>
      <c r="BU480" s="41">
        <v>192</v>
      </c>
      <c r="BV480" s="41">
        <v>1</v>
      </c>
      <c r="BX480" s="42">
        <f t="shared" si="486"/>
        <v>7623790.9402160095</v>
      </c>
      <c r="BY480" s="42">
        <f t="shared" si="484"/>
        <v>1463767860.5214739</v>
      </c>
      <c r="BZ480" s="42">
        <f t="shared" si="482"/>
        <v>12223110400303.686</v>
      </c>
      <c r="CA480" s="42">
        <f t="shared" si="489"/>
        <v>38.678320564440725</v>
      </c>
      <c r="CB480" s="46">
        <f t="shared" si="485"/>
        <v>8350.443215735826</v>
      </c>
      <c r="CC480" s="41">
        <v>137</v>
      </c>
      <c r="CD480" s="41">
        <v>1</v>
      </c>
      <c r="CF480" s="42">
        <f t="shared" si="508"/>
        <v>4148.4357558569727</v>
      </c>
      <c r="CG480" s="42">
        <f t="shared" si="506"/>
        <v>568335.69855240523</v>
      </c>
      <c r="CH480" s="42">
        <f t="shared" si="505"/>
        <v>5968315625.148262</v>
      </c>
      <c r="CI480" s="42">
        <f t="shared" si="483"/>
        <v>48.641272444650085</v>
      </c>
      <c r="CJ480" s="46">
        <f t="shared" si="507"/>
        <v>10501.391414176553</v>
      </c>
    </row>
    <row r="481" spans="1:88">
      <c r="A481" s="52">
        <v>19.010000000000002</v>
      </c>
      <c r="B481" s="39">
        <f t="shared" si="502"/>
        <v>3.375</v>
      </c>
      <c r="C481" s="39">
        <f t="shared" si="499"/>
        <v>3.375</v>
      </c>
      <c r="D481" s="39">
        <f t="shared" si="500"/>
        <v>216.53578125000004</v>
      </c>
      <c r="E481" s="40">
        <f t="shared" si="501"/>
        <v>3.9614081257133418E+28</v>
      </c>
      <c r="F481" s="41">
        <f t="shared" si="503"/>
        <v>95.000000000000057</v>
      </c>
      <c r="G481" s="41">
        <v>475</v>
      </c>
      <c r="BE481" s="41">
        <v>289</v>
      </c>
      <c r="BF481" s="41">
        <v>1</v>
      </c>
      <c r="BH481" s="42">
        <f t="shared" si="498"/>
        <v>8972859414884.0664</v>
      </c>
      <c r="BI481" s="42">
        <f t="shared" si="496"/>
        <v>2593156370901495</v>
      </c>
      <c r="BJ481" s="42">
        <f t="shared" si="494"/>
        <v>8.4685201757301801E+18</v>
      </c>
      <c r="BK481" s="42">
        <f t="shared" si="504"/>
        <v>15.081660117244299</v>
      </c>
      <c r="BL481" s="46">
        <f t="shared" si="497"/>
        <v>3265.7190560344616</v>
      </c>
      <c r="BM481" s="41">
        <v>244</v>
      </c>
      <c r="BN481" s="41">
        <v>1</v>
      </c>
      <c r="BP481" s="42">
        <f t="shared" si="492"/>
        <v>37450309740.610558</v>
      </c>
      <c r="BQ481" s="42">
        <f t="shared" si="490"/>
        <v>9137875576708.9766</v>
      </c>
      <c r="BR481" s="42">
        <f t="shared" si="488"/>
        <v>1.654007846822296E+16</v>
      </c>
      <c r="BS481" s="42">
        <f t="shared" si="495"/>
        <v>8.3591603090314148</v>
      </c>
      <c r="BT481" s="46">
        <f t="shared" si="491"/>
        <v>1810.057308110109</v>
      </c>
      <c r="BU481" s="41">
        <v>193</v>
      </c>
      <c r="BV481" s="41">
        <v>1</v>
      </c>
      <c r="BX481" s="42">
        <f t="shared" si="486"/>
        <v>7623790.9402160095</v>
      </c>
      <c r="BY481" s="42">
        <f t="shared" si="484"/>
        <v>1471391651.4616899</v>
      </c>
      <c r="BZ481" s="42">
        <f t="shared" ref="BZ481:BZ544" si="509">(10+$G481/20)*POWER($F$1,BU481)</f>
        <v>14061498659642.131</v>
      </c>
      <c r="CA481" s="42">
        <f t="shared" si="489"/>
        <v>44.134036620199851</v>
      </c>
      <c r="CB481" s="46">
        <f t="shared" si="485"/>
        <v>9556.5980992710865</v>
      </c>
      <c r="CC481" s="41">
        <v>138</v>
      </c>
      <c r="CD481" s="41">
        <v>1</v>
      </c>
      <c r="CF481" s="42">
        <f t="shared" si="508"/>
        <v>4148.4357558569727</v>
      </c>
      <c r="CG481" s="42">
        <f t="shared" si="506"/>
        <v>572484.13430826226</v>
      </c>
      <c r="CH481" s="42">
        <f t="shared" si="505"/>
        <v>6865966142.4033594</v>
      </c>
      <c r="CI481" s="42">
        <f t="shared" ref="CI481:CI544" si="510">CJ481/$D481</f>
        <v>55.387087811650026</v>
      </c>
      <c r="CJ481" s="46">
        <f t="shared" si="507"/>
        <v>11993.286330457993</v>
      </c>
    </row>
    <row r="482" spans="1:88">
      <c r="A482" s="52">
        <v>19.010000000000002</v>
      </c>
      <c r="B482" s="39">
        <f t="shared" si="502"/>
        <v>3.38</v>
      </c>
      <c r="C482" s="39">
        <f t="shared" si="499"/>
        <v>3.38</v>
      </c>
      <c r="D482" s="39">
        <f t="shared" si="500"/>
        <v>217.17784399999999</v>
      </c>
      <c r="E482" s="40">
        <f t="shared" si="501"/>
        <v>4.5504629974788045E+28</v>
      </c>
      <c r="F482" s="41">
        <f t="shared" si="503"/>
        <v>95.200000000000045</v>
      </c>
      <c r="G482" s="41">
        <v>476</v>
      </c>
      <c r="BE482" s="49">
        <v>290</v>
      </c>
      <c r="BF482" s="41">
        <v>1</v>
      </c>
      <c r="BH482" s="42">
        <f t="shared" si="498"/>
        <v>8972859414884.0664</v>
      </c>
      <c r="BI482" s="42">
        <f t="shared" si="496"/>
        <v>2602129230316379.5</v>
      </c>
      <c r="BJ482" s="42">
        <f t="shared" si="494"/>
        <v>9.7421867139280445E+18</v>
      </c>
      <c r="BK482" s="42">
        <f t="shared" si="504"/>
        <v>17.239000017785227</v>
      </c>
      <c r="BL482" s="46">
        <f t="shared" si="497"/>
        <v>3743.9288565785573</v>
      </c>
      <c r="BM482" s="41">
        <v>245</v>
      </c>
      <c r="BN482" s="41">
        <v>1</v>
      </c>
      <c r="BP482" s="42">
        <f t="shared" si="492"/>
        <v>37450309740.610558</v>
      </c>
      <c r="BQ482" s="42">
        <f t="shared" si="490"/>
        <v>9175325886449.5859</v>
      </c>
      <c r="BR482" s="42">
        <f t="shared" si="488"/>
        <v>1.9027708425640652E+16</v>
      </c>
      <c r="BS482" s="42">
        <f t="shared" si="495"/>
        <v>9.5488148397198707</v>
      </c>
      <c r="BT482" s="46">
        <f t="shared" si="491"/>
        <v>2073.7910196455668</v>
      </c>
      <c r="BU482" s="41">
        <v>194</v>
      </c>
      <c r="BV482" s="41">
        <v>1</v>
      </c>
      <c r="BX482" s="42">
        <f t="shared" si="486"/>
        <v>7623790.9402160095</v>
      </c>
      <c r="BY482" s="42">
        <f t="shared" ref="BY482:BY545" si="511">BU482*BX482</f>
        <v>1479015442.4019058</v>
      </c>
      <c r="BZ482" s="42">
        <f t="shared" si="509"/>
        <v>16176349890796.705</v>
      </c>
      <c r="CA482" s="42">
        <f t="shared" si="489"/>
        <v>50.360763554933506</v>
      </c>
      <c r="CB482" s="46">
        <f t="shared" ref="CB482:CB545" si="512">BZ482/BY482</f>
        <v>10937.242051054234</v>
      </c>
      <c r="CC482" s="41">
        <v>139</v>
      </c>
      <c r="CD482" s="41">
        <v>1</v>
      </c>
      <c r="CF482" s="42">
        <f t="shared" si="508"/>
        <v>4148.4357558569727</v>
      </c>
      <c r="CG482" s="42">
        <f t="shared" si="506"/>
        <v>576632.57006411918</v>
      </c>
      <c r="CH482" s="42">
        <f t="shared" si="505"/>
        <v>7898608345.1155481</v>
      </c>
      <c r="CI482" s="42">
        <f t="shared" si="510"/>
        <v>63.071896977877046</v>
      </c>
      <c r="CJ482" s="46">
        <f t="shared" si="507"/>
        <v>13697.818602645451</v>
      </c>
    </row>
    <row r="483" spans="1:88">
      <c r="A483" s="52">
        <v>19.010000000000002</v>
      </c>
      <c r="B483" s="39">
        <f t="shared" si="502"/>
        <v>3.3850000000000002</v>
      </c>
      <c r="C483" s="39">
        <f t="shared" si="499"/>
        <v>3.3850000000000002</v>
      </c>
      <c r="D483" s="39">
        <f t="shared" si="500"/>
        <v>217.82085725000005</v>
      </c>
      <c r="E483" s="40">
        <f t="shared" si="501"/>
        <v>5.2271093596787806E+28</v>
      </c>
      <c r="F483" s="41">
        <f t="shared" si="503"/>
        <v>95.400000000000063</v>
      </c>
      <c r="G483" s="41">
        <v>477</v>
      </c>
      <c r="BE483" s="41">
        <v>291</v>
      </c>
      <c r="BF483" s="41">
        <v>1</v>
      </c>
      <c r="BH483" s="42">
        <f t="shared" si="498"/>
        <v>8972859414884.0664</v>
      </c>
      <c r="BI483" s="42">
        <f t="shared" si="496"/>
        <v>2611102089731263.5</v>
      </c>
      <c r="BJ483" s="42">
        <f t="shared" si="494"/>
        <v>1.1207388340310401E+19</v>
      </c>
      <c r="BK483" s="42">
        <f t="shared" si="504"/>
        <v>19.705211718539665</v>
      </c>
      <c r="BL483" s="46">
        <f t="shared" si="497"/>
        <v>4292.2061088250566</v>
      </c>
      <c r="BM483" s="41">
        <v>246</v>
      </c>
      <c r="BN483" s="41">
        <v>1</v>
      </c>
      <c r="BP483" s="42">
        <f t="shared" si="492"/>
        <v>37450309740.610558</v>
      </c>
      <c r="BQ483" s="42">
        <f t="shared" si="490"/>
        <v>9212776196190.1973</v>
      </c>
      <c r="BR483" s="42">
        <f t="shared" si="488"/>
        <v>2.188943035216868E+16</v>
      </c>
      <c r="BS483" s="42">
        <f t="shared" si="495"/>
        <v>10.907983584675886</v>
      </c>
      <c r="BT483" s="46">
        <f t="shared" si="491"/>
        <v>2375.9863352830298</v>
      </c>
      <c r="BU483" s="41">
        <v>195</v>
      </c>
      <c r="BV483" s="41">
        <v>1</v>
      </c>
      <c r="BX483" s="42">
        <f t="shared" ref="BX483:BX546" si="513">BX482*BV483</f>
        <v>7623790.9402160095</v>
      </c>
      <c r="BY483" s="42">
        <f t="shared" si="511"/>
        <v>1486639233.3421218</v>
      </c>
      <c r="BZ483" s="42">
        <f t="shared" si="509"/>
        <v>18609234300109.043</v>
      </c>
      <c r="CA483" s="42">
        <f t="shared" si="489"/>
        <v>57.467651721283964</v>
      </c>
      <c r="CB483" s="46">
        <f t="shared" si="512"/>
        <v>12517.653162074514</v>
      </c>
      <c r="CC483" s="49">
        <v>140</v>
      </c>
      <c r="CD483" s="41">
        <v>12</v>
      </c>
      <c r="CF483" s="42">
        <f t="shared" si="508"/>
        <v>49781.229070283676</v>
      </c>
      <c r="CG483" s="42">
        <f t="shared" si="506"/>
        <v>6969372.069839715</v>
      </c>
      <c r="CH483" s="42">
        <f t="shared" si="505"/>
        <v>9086540185.6000843</v>
      </c>
      <c r="CI483" s="42">
        <f t="shared" si="510"/>
        <v>5.9855689523438667</v>
      </c>
      <c r="CJ483" s="46">
        <f t="shared" si="507"/>
        <v>1303.7817603285257</v>
      </c>
    </row>
    <row r="484" spans="1:88">
      <c r="A484" s="52">
        <v>19.010000000000002</v>
      </c>
      <c r="B484" s="39">
        <f t="shared" si="502"/>
        <v>3.39</v>
      </c>
      <c r="C484" s="39">
        <f t="shared" si="499"/>
        <v>3.39</v>
      </c>
      <c r="D484" s="39">
        <f t="shared" si="500"/>
        <v>218.46482100000006</v>
      </c>
      <c r="E484" s="40">
        <f t="shared" si="501"/>
        <v>6.0043719228526199E+28</v>
      </c>
      <c r="F484" s="41">
        <f t="shared" si="503"/>
        <v>95.600000000000051</v>
      </c>
      <c r="G484" s="41">
        <v>478</v>
      </c>
      <c r="BE484" s="41">
        <v>292</v>
      </c>
      <c r="BF484" s="41">
        <v>1</v>
      </c>
      <c r="BH484" s="42">
        <f t="shared" si="498"/>
        <v>8972859414884.0664</v>
      </c>
      <c r="BI484" s="42">
        <f t="shared" si="496"/>
        <v>2620074949146147.5</v>
      </c>
      <c r="BJ484" s="42">
        <f t="shared" si="494"/>
        <v>1.2892924663400368E+19</v>
      </c>
      <c r="BK484" s="42">
        <f t="shared" si="504"/>
        <v>22.524554853836321</v>
      </c>
      <c r="BL484" s="46">
        <f t="shared" si="497"/>
        <v>4920.822844248034</v>
      </c>
      <c r="BM484" s="41">
        <v>247</v>
      </c>
      <c r="BN484" s="41">
        <v>1</v>
      </c>
      <c r="BP484" s="42">
        <f t="shared" si="492"/>
        <v>37450309740.610558</v>
      </c>
      <c r="BQ484" s="42">
        <f t="shared" si="490"/>
        <v>9250226505930.8086</v>
      </c>
      <c r="BR484" s="42">
        <f t="shared" si="488"/>
        <v>2.5181493483203776E+16</v>
      </c>
      <c r="BS484" s="42">
        <f t="shared" si="495"/>
        <v>12.460848145212976</v>
      </c>
      <c r="BT484" s="46">
        <f t="shared" si="491"/>
        <v>2722.2569595521354</v>
      </c>
      <c r="BU484" s="41">
        <v>196</v>
      </c>
      <c r="BV484" s="41">
        <v>1</v>
      </c>
      <c r="BX484" s="42">
        <f t="shared" si="513"/>
        <v>7623790.9402160095</v>
      </c>
      <c r="BY484" s="42">
        <f t="shared" si="511"/>
        <v>1494263024.2823379</v>
      </c>
      <c r="BZ484" s="42">
        <f t="shared" si="509"/>
        <v>21407972008242.82</v>
      </c>
      <c r="CA484" s="42">
        <f t="shared" si="489"/>
        <v>65.579328446978764</v>
      </c>
      <c r="CB484" s="46">
        <f t="shared" si="512"/>
        <v>14326.776250469427</v>
      </c>
      <c r="CC484" s="41">
        <v>141</v>
      </c>
      <c r="CD484" s="41">
        <v>1</v>
      </c>
      <c r="CF484" s="42">
        <f t="shared" si="508"/>
        <v>49781.229070283676</v>
      </c>
      <c r="CG484" s="42">
        <f t="shared" si="506"/>
        <v>7019153.2989099985</v>
      </c>
      <c r="CH484" s="42">
        <f t="shared" si="505"/>
        <v>10453111332.149775</v>
      </c>
      <c r="CI484" s="42">
        <f t="shared" si="510"/>
        <v>6.8167808947408695</v>
      </c>
      <c r="CJ484" s="46">
        <f t="shared" si="507"/>
        <v>1489.2268179657842</v>
      </c>
    </row>
    <row r="485" spans="1:88">
      <c r="A485" s="52">
        <v>19.010000000000002</v>
      </c>
      <c r="B485" s="39">
        <f t="shared" si="502"/>
        <v>3.395</v>
      </c>
      <c r="C485" s="39">
        <f t="shared" si="499"/>
        <v>3.395</v>
      </c>
      <c r="D485" s="39">
        <f t="shared" si="500"/>
        <v>219.10973525</v>
      </c>
      <c r="E485" s="40">
        <f t="shared" si="501"/>
        <v>6.8972121505711902E+28</v>
      </c>
      <c r="F485" s="41">
        <f t="shared" si="503"/>
        <v>95.80000000000004</v>
      </c>
      <c r="G485" s="41">
        <v>479</v>
      </c>
      <c r="BE485" s="41">
        <v>293</v>
      </c>
      <c r="BF485" s="41">
        <v>1</v>
      </c>
      <c r="BH485" s="42">
        <f t="shared" si="498"/>
        <v>8972859414884.0664</v>
      </c>
      <c r="BI485" s="42">
        <f t="shared" si="496"/>
        <v>2629047808561031.5</v>
      </c>
      <c r="BJ485" s="42">
        <f t="shared" si="494"/>
        <v>1.483192512975394E+19</v>
      </c>
      <c r="BK485" s="42">
        <f t="shared" si="504"/>
        <v>25.747636351664443</v>
      </c>
      <c r="BL485" s="46">
        <f t="shared" si="497"/>
        <v>5641.5577843264718</v>
      </c>
      <c r="BM485" s="41">
        <v>248</v>
      </c>
      <c r="BN485" s="41">
        <v>1</v>
      </c>
      <c r="BP485" s="42">
        <f t="shared" si="492"/>
        <v>37450309740.610558</v>
      </c>
      <c r="BQ485" s="42">
        <f t="shared" si="490"/>
        <v>9287676815671.418</v>
      </c>
      <c r="BR485" s="42">
        <f t="shared" si="488"/>
        <v>2.8968603769050584E+16</v>
      </c>
      <c r="BS485" s="42">
        <f t="shared" si="495"/>
        <v>14.235043369963197</v>
      </c>
      <c r="BT485" s="46">
        <f t="shared" si="491"/>
        <v>3119.0365840649038</v>
      </c>
      <c r="BU485" s="41">
        <v>197</v>
      </c>
      <c r="BV485" s="41">
        <v>1</v>
      </c>
      <c r="BX485" s="42">
        <f t="shared" si="513"/>
        <v>7623790.9402160095</v>
      </c>
      <c r="BY485" s="42">
        <f t="shared" si="511"/>
        <v>1501886815.222554</v>
      </c>
      <c r="BZ485" s="42">
        <f t="shared" si="509"/>
        <v>24627572586962.031</v>
      </c>
      <c r="CA485" s="42">
        <f t="shared" si="489"/>
        <v>74.838095850170049</v>
      </c>
      <c r="CB485" s="46">
        <f t="shared" si="512"/>
        <v>16397.755368344882</v>
      </c>
      <c r="CC485" s="41">
        <v>142</v>
      </c>
      <c r="CD485" s="41">
        <v>1</v>
      </c>
      <c r="CF485" s="42">
        <f t="shared" si="508"/>
        <v>49781.229070283676</v>
      </c>
      <c r="CG485" s="42">
        <f t="shared" si="506"/>
        <v>7068934.527980282</v>
      </c>
      <c r="CH485" s="42">
        <f t="shared" si="505"/>
        <v>12025181927.22751</v>
      </c>
      <c r="CI485" s="42">
        <f t="shared" si="510"/>
        <v>7.7638300853127378</v>
      </c>
      <c r="CJ485" s="46">
        <f t="shared" si="507"/>
        <v>1701.1307545188588</v>
      </c>
    </row>
    <row r="486" spans="1:88">
      <c r="A486" s="52">
        <v>19.010000000000002</v>
      </c>
      <c r="B486" s="39">
        <f t="shared" si="502"/>
        <v>3.4</v>
      </c>
      <c r="C486" s="39">
        <f t="shared" si="499"/>
        <v>3.4</v>
      </c>
      <c r="D486" s="39">
        <f t="shared" si="500"/>
        <v>219.75559999999999</v>
      </c>
      <c r="E486" s="40">
        <f t="shared" si="501"/>
        <v>7.9228162514266888E+28</v>
      </c>
      <c r="F486" s="41">
        <f t="shared" si="503"/>
        <v>96.000000000000057</v>
      </c>
      <c r="G486" s="41">
        <v>480</v>
      </c>
      <c r="BE486" s="41">
        <v>294</v>
      </c>
      <c r="BF486" s="41">
        <v>1</v>
      </c>
      <c r="BH486" s="42">
        <f t="shared" si="498"/>
        <v>8972859414884.0664</v>
      </c>
      <c r="BI486" s="42">
        <f t="shared" si="496"/>
        <v>2638020667975915.5</v>
      </c>
      <c r="BJ486" s="42">
        <f t="shared" si="494"/>
        <v>1.7062499909619329E+19</v>
      </c>
      <c r="BK486" s="42">
        <f t="shared" si="504"/>
        <v>29.432321402275239</v>
      </c>
      <c r="BL486" s="46">
        <f t="shared" si="497"/>
        <v>6467.9174491498361</v>
      </c>
      <c r="BM486" s="41">
        <v>249</v>
      </c>
      <c r="BN486" s="41">
        <v>1</v>
      </c>
      <c r="BP486" s="42">
        <f t="shared" si="492"/>
        <v>37450309740.610558</v>
      </c>
      <c r="BQ486" s="42">
        <f t="shared" si="490"/>
        <v>9325127125412.0293</v>
      </c>
      <c r="BR486" s="42">
        <f t="shared" si="488"/>
        <v>3.3325195135975164E+16</v>
      </c>
      <c r="BS486" s="42">
        <f t="shared" si="495"/>
        <v>16.262150990993089</v>
      </c>
      <c r="BT486" s="46">
        <f t="shared" si="491"/>
        <v>3573.6987483162807</v>
      </c>
      <c r="BU486" s="41">
        <v>198</v>
      </c>
      <c r="BV486" s="41">
        <v>1</v>
      </c>
      <c r="BX486" s="42">
        <f t="shared" si="513"/>
        <v>7623790.9402160095</v>
      </c>
      <c r="BY486" s="42">
        <f t="shared" si="511"/>
        <v>1509510606.1627698</v>
      </c>
      <c r="BZ486" s="42">
        <f t="shared" si="509"/>
        <v>28331315817945.633</v>
      </c>
      <c r="CA486" s="42">
        <f t="shared" si="489"/>
        <v>85.406441186817275</v>
      </c>
      <c r="CB486" s="46">
        <f t="shared" si="512"/>
        <v>18768.543726873741</v>
      </c>
      <c r="CC486" s="41">
        <v>143</v>
      </c>
      <c r="CD486" s="41">
        <v>1</v>
      </c>
      <c r="CF486" s="42">
        <f t="shared" si="508"/>
        <v>49781.229070283676</v>
      </c>
      <c r="CG486" s="42">
        <f t="shared" si="506"/>
        <v>7118715.7570505654</v>
      </c>
      <c r="CH486" s="42">
        <f t="shared" si="505"/>
        <v>13833650301.731215</v>
      </c>
      <c r="CI486" s="42">
        <f t="shared" si="510"/>
        <v>8.8429096902084225</v>
      </c>
      <c r="CJ486" s="46">
        <f t="shared" si="507"/>
        <v>1943.2789247175658</v>
      </c>
    </row>
    <row r="487" spans="1:88">
      <c r="A487" s="52">
        <v>19.010000000000002</v>
      </c>
      <c r="B487" s="39">
        <f t="shared" si="502"/>
        <v>3.4050000000000002</v>
      </c>
      <c r="C487" s="39">
        <f t="shared" si="499"/>
        <v>3.4050000000000002</v>
      </c>
      <c r="D487" s="39">
        <f t="shared" si="500"/>
        <v>220.40241525000008</v>
      </c>
      <c r="E487" s="40">
        <f t="shared" si="501"/>
        <v>9.1009259949576143E+28</v>
      </c>
      <c r="F487" s="41">
        <f t="shared" si="503"/>
        <v>96.200000000000045</v>
      </c>
      <c r="G487" s="41">
        <v>481</v>
      </c>
      <c r="BE487" s="41">
        <v>295</v>
      </c>
      <c r="BF487" s="41">
        <v>1</v>
      </c>
      <c r="BH487" s="42">
        <f t="shared" si="498"/>
        <v>8972859414884.0664</v>
      </c>
      <c r="BI487" s="42">
        <f t="shared" si="496"/>
        <v>2646993527390799.5</v>
      </c>
      <c r="BJ487" s="42">
        <f t="shared" si="494"/>
        <v>1.9628488615931957E+19</v>
      </c>
      <c r="BK487" s="42">
        <f t="shared" si="504"/>
        <v>33.644775265552823</v>
      </c>
      <c r="BL487" s="46">
        <f t="shared" si="497"/>
        <v>7415.3897290713048</v>
      </c>
      <c r="BM487" s="49">
        <v>250</v>
      </c>
      <c r="BN487" s="41">
        <v>1</v>
      </c>
      <c r="BP487" s="42">
        <f t="shared" si="492"/>
        <v>37450309740.610558</v>
      </c>
      <c r="BQ487" s="42">
        <f t="shared" si="490"/>
        <v>9362577435152.6387</v>
      </c>
      <c r="BR487" s="42">
        <f t="shared" si="488"/>
        <v>3.8336891827991984E+16</v>
      </c>
      <c r="BS487" s="42">
        <f t="shared" si="495"/>
        <v>18.578263891388019</v>
      </c>
      <c r="BT487" s="46">
        <f t="shared" si="491"/>
        <v>4094.6942328137843</v>
      </c>
      <c r="BU487" s="41">
        <v>199</v>
      </c>
      <c r="BV487" s="41">
        <v>1</v>
      </c>
      <c r="BX487" s="42">
        <f t="shared" si="513"/>
        <v>7623790.9402160095</v>
      </c>
      <c r="BY487" s="42">
        <f t="shared" si="511"/>
        <v>1517134397.1029859</v>
      </c>
      <c r="BZ487" s="42">
        <f t="shared" si="509"/>
        <v>32591994898321.176</v>
      </c>
      <c r="CA487" s="42">
        <f t="shared" si="489"/>
        <v>97.469904229638615</v>
      </c>
      <c r="CB487" s="46">
        <f t="shared" si="512"/>
        <v>21482.602306398549</v>
      </c>
      <c r="CC487" s="41">
        <v>144</v>
      </c>
      <c r="CD487" s="41">
        <v>1</v>
      </c>
      <c r="CF487" s="42">
        <f t="shared" si="508"/>
        <v>49781.229070283676</v>
      </c>
      <c r="CG487" s="42">
        <f t="shared" si="506"/>
        <v>7168496.9861208498</v>
      </c>
      <c r="CH487" s="42">
        <f t="shared" si="505"/>
        <v>15914060008.945829</v>
      </c>
      <c r="CI487" s="42">
        <f t="shared" si="510"/>
        <v>10.072482813314497</v>
      </c>
      <c r="CJ487" s="46">
        <f t="shared" si="507"/>
        <v>2219.9995396186309</v>
      </c>
    </row>
    <row r="488" spans="1:88">
      <c r="A488" s="52">
        <v>19.010000000000002</v>
      </c>
      <c r="B488" s="39">
        <f t="shared" si="502"/>
        <v>3.41</v>
      </c>
      <c r="C488" s="39">
        <f t="shared" si="499"/>
        <v>3.41</v>
      </c>
      <c r="D488" s="39">
        <f t="shared" si="500"/>
        <v>221.05018100000001</v>
      </c>
      <c r="E488" s="40">
        <f t="shared" si="501"/>
        <v>1.0454218719357565E+29</v>
      </c>
      <c r="F488" s="41">
        <f t="shared" si="503"/>
        <v>96.400000000000034</v>
      </c>
      <c r="G488" s="41">
        <v>482</v>
      </c>
      <c r="BE488" s="41">
        <v>296</v>
      </c>
      <c r="BF488" s="41">
        <v>1</v>
      </c>
      <c r="BH488" s="42">
        <f t="shared" si="498"/>
        <v>8972859414884.0664</v>
      </c>
      <c r="BI488" s="42">
        <f t="shared" si="496"/>
        <v>2655966386805683.5</v>
      </c>
      <c r="BJ488" s="42">
        <f t="shared" si="494"/>
        <v>2.2580321560093635E+19</v>
      </c>
      <c r="BK488" s="42">
        <f t="shared" si="504"/>
        <v>38.460654722144191</v>
      </c>
      <c r="BL488" s="46">
        <f t="shared" si="497"/>
        <v>8501.7346877084783</v>
      </c>
      <c r="BM488" s="41">
        <v>251</v>
      </c>
      <c r="BN488" s="41">
        <v>1</v>
      </c>
      <c r="BP488" s="42">
        <f t="shared" si="492"/>
        <v>37450309740.610558</v>
      </c>
      <c r="BQ488" s="42">
        <f t="shared" si="490"/>
        <v>9400027744893.25</v>
      </c>
      <c r="BR488" s="42">
        <f t="shared" si="488"/>
        <v>4.4102190547057744E+16</v>
      </c>
      <c r="BS488" s="42">
        <f t="shared" si="495"/>
        <v>21.224631119616461</v>
      </c>
      <c r="BT488" s="46">
        <f t="shared" si="491"/>
        <v>4691.7085506494514</v>
      </c>
      <c r="BU488" s="49">
        <v>200</v>
      </c>
      <c r="BV488" s="41">
        <v>16</v>
      </c>
      <c r="BX488" s="42">
        <f t="shared" si="513"/>
        <v>121980655.04345615</v>
      </c>
      <c r="BY488" s="42">
        <f t="shared" si="511"/>
        <v>24396131008.691231</v>
      </c>
      <c r="BZ488" s="42">
        <f t="shared" si="509"/>
        <v>37493346507162.102</v>
      </c>
      <c r="CA488" s="42">
        <f t="shared" si="489"/>
        <v>6.9525220326111672</v>
      </c>
      <c r="CB488" s="46">
        <f t="shared" si="512"/>
        <v>1536.8562537151865</v>
      </c>
      <c r="CC488" s="41">
        <v>145</v>
      </c>
      <c r="CD488" s="41">
        <v>1</v>
      </c>
      <c r="CF488" s="42">
        <f t="shared" si="508"/>
        <v>49781.229070283676</v>
      </c>
      <c r="CG488" s="42">
        <f t="shared" si="506"/>
        <v>7218278.2151911333</v>
      </c>
      <c r="CH488" s="42">
        <f t="shared" si="505"/>
        <v>18307298099.20018</v>
      </c>
      <c r="CI488" s="42">
        <f t="shared" si="510"/>
        <v>11.473601482519003</v>
      </c>
      <c r="CJ488" s="46">
        <f t="shared" si="507"/>
        <v>2536.241684432694</v>
      </c>
    </row>
    <row r="489" spans="1:88">
      <c r="A489" s="52">
        <v>19.010000000000002</v>
      </c>
      <c r="B489" s="39">
        <f t="shared" si="502"/>
        <v>3.415</v>
      </c>
      <c r="C489" s="39">
        <f t="shared" si="499"/>
        <v>3.415</v>
      </c>
      <c r="D489" s="39">
        <f t="shared" si="500"/>
        <v>221.69889725000002</v>
      </c>
      <c r="E489" s="40">
        <f t="shared" si="501"/>
        <v>1.2008743845705245E+29</v>
      </c>
      <c r="F489" s="41">
        <f t="shared" si="503"/>
        <v>96.600000000000051</v>
      </c>
      <c r="G489" s="41">
        <v>483</v>
      </c>
      <c r="BE489" s="41">
        <v>297</v>
      </c>
      <c r="BF489" s="41">
        <v>1</v>
      </c>
      <c r="BH489" s="42">
        <f t="shared" si="498"/>
        <v>8972859414884.0664</v>
      </c>
      <c r="BI489" s="42">
        <f t="shared" si="496"/>
        <v>2664939246220567.5</v>
      </c>
      <c r="BJ489" s="42">
        <f t="shared" si="494"/>
        <v>2.5976010457529364E+19</v>
      </c>
      <c r="BK489" s="42">
        <f t="shared" si="504"/>
        <v>43.966470677917307</v>
      </c>
      <c r="BL489" s="46">
        <f t="shared" si="497"/>
        <v>9747.3180652687279</v>
      </c>
      <c r="BM489" s="41">
        <v>252</v>
      </c>
      <c r="BN489" s="41">
        <v>1</v>
      </c>
      <c r="BP489" s="42">
        <f t="shared" si="492"/>
        <v>37450309740.610558</v>
      </c>
      <c r="BQ489" s="42">
        <f t="shared" si="490"/>
        <v>9437478054633.8613</v>
      </c>
      <c r="BR489" s="42">
        <f t="shared" si="488"/>
        <v>5.0734395424861888E+16</v>
      </c>
      <c r="BS489" s="42">
        <f t="shared" si="495"/>
        <v>24.248395215857173</v>
      </c>
      <c r="BT489" s="46">
        <f t="shared" si="491"/>
        <v>5375.8424794377115</v>
      </c>
      <c r="BU489" s="41">
        <v>201</v>
      </c>
      <c r="BV489" s="41">
        <v>1</v>
      </c>
      <c r="BX489" s="42">
        <f t="shared" si="513"/>
        <v>121980655.04345615</v>
      </c>
      <c r="BY489" s="42">
        <f t="shared" si="511"/>
        <v>24518111663.734688</v>
      </c>
      <c r="BZ489" s="42">
        <f t="shared" si="509"/>
        <v>43131695816017.258</v>
      </c>
      <c r="CA489" s="42">
        <f t="shared" si="489"/>
        <v>7.9349826623308406</v>
      </c>
      <c r="CB489" s="46">
        <f t="shared" si="512"/>
        <v>1759.1769059366165</v>
      </c>
      <c r="CC489" s="41">
        <v>146</v>
      </c>
      <c r="CD489" s="41">
        <v>1</v>
      </c>
      <c r="CF489" s="42">
        <f t="shared" si="508"/>
        <v>49781.229070283676</v>
      </c>
      <c r="CG489" s="42">
        <f t="shared" si="506"/>
        <v>7268059.4442614168</v>
      </c>
      <c r="CH489" s="42">
        <f t="shared" si="505"/>
        <v>21060398347.664597</v>
      </c>
      <c r="CI489" s="42">
        <f t="shared" si="510"/>
        <v>13.070270562494995</v>
      </c>
      <c r="CJ489" s="46">
        <f t="shared" si="507"/>
        <v>2897.6645704642779</v>
      </c>
    </row>
    <row r="490" spans="1:88">
      <c r="A490" s="52">
        <v>19.010000000000002</v>
      </c>
      <c r="B490" s="39">
        <f t="shared" si="502"/>
        <v>3.42</v>
      </c>
      <c r="C490" s="39">
        <f t="shared" si="499"/>
        <v>3.42</v>
      </c>
      <c r="D490" s="39">
        <f t="shared" si="500"/>
        <v>222.34856400000001</v>
      </c>
      <c r="E490" s="40">
        <f t="shared" si="501"/>
        <v>1.3794424301142382E+29</v>
      </c>
      <c r="F490" s="41">
        <f t="shared" si="503"/>
        <v>96.80000000000004</v>
      </c>
      <c r="G490" s="41">
        <v>484</v>
      </c>
      <c r="BE490" s="41">
        <v>298</v>
      </c>
      <c r="BF490" s="41">
        <v>1</v>
      </c>
      <c r="BH490" s="42">
        <f t="shared" si="498"/>
        <v>8972859414884.0664</v>
      </c>
      <c r="BI490" s="42">
        <f t="shared" si="496"/>
        <v>2673912105635452</v>
      </c>
      <c r="BJ490" s="42">
        <f t="shared" si="494"/>
        <v>2.9882288037560234E+19</v>
      </c>
      <c r="BK490" s="42">
        <f t="shared" si="504"/>
        <v>50.261146525124488</v>
      </c>
      <c r="BL490" s="46">
        <f t="shared" si="497"/>
        <v>11175.493754855021</v>
      </c>
      <c r="BM490" s="41">
        <v>253</v>
      </c>
      <c r="BN490" s="41">
        <v>1</v>
      </c>
      <c r="BP490" s="42">
        <f t="shared" si="492"/>
        <v>37450309740.610558</v>
      </c>
      <c r="BQ490" s="42">
        <f t="shared" si="490"/>
        <v>9474928364374.4707</v>
      </c>
      <c r="BR490" s="42">
        <f t="shared" si="488"/>
        <v>5.8363843823359648E+16</v>
      </c>
      <c r="BS490" s="42">
        <f t="shared" si="495"/>
        <v>27.703435073328741</v>
      </c>
      <c r="BT490" s="46">
        <f t="shared" si="491"/>
        <v>6159.8190064218807</v>
      </c>
      <c r="BU490" s="41">
        <v>202</v>
      </c>
      <c r="BV490" s="41">
        <v>1</v>
      </c>
      <c r="BX490" s="42">
        <f t="shared" si="513"/>
        <v>121980655.04345615</v>
      </c>
      <c r="BY490" s="42">
        <f t="shared" si="511"/>
        <v>24640092318.778141</v>
      </c>
      <c r="BZ490" s="42">
        <f t="shared" si="509"/>
        <v>49617848746633.398</v>
      </c>
      <c r="CA490" s="42">
        <f t="shared" si="489"/>
        <v>9.056518346511405</v>
      </c>
      <c r="CB490" s="46">
        <f t="shared" si="512"/>
        <v>2013.7038491864653</v>
      </c>
      <c r="CC490" s="41">
        <v>147</v>
      </c>
      <c r="CD490" s="41">
        <v>1</v>
      </c>
      <c r="CF490" s="42">
        <f t="shared" si="508"/>
        <v>49781.229070283676</v>
      </c>
      <c r="CG490" s="42">
        <f t="shared" si="506"/>
        <v>7317840.6733317003</v>
      </c>
      <c r="CH490" s="42">
        <f t="shared" si="505"/>
        <v>24227465208.316998</v>
      </c>
      <c r="CI490" s="42">
        <f t="shared" si="510"/>
        <v>14.889862934432983</v>
      </c>
      <c r="CJ490" s="46">
        <f t="shared" si="507"/>
        <v>3310.7396416280003</v>
      </c>
    </row>
    <row r="491" spans="1:88">
      <c r="A491" s="52">
        <v>19.010000000000002</v>
      </c>
      <c r="B491" s="39">
        <f t="shared" si="502"/>
        <v>3.4250000000000003</v>
      </c>
      <c r="C491" s="39">
        <f t="shared" si="499"/>
        <v>3.4250000000000003</v>
      </c>
      <c r="D491" s="39">
        <f t="shared" si="500"/>
        <v>222.99918125000008</v>
      </c>
      <c r="E491" s="40">
        <f t="shared" si="501"/>
        <v>1.5845632502853381E+29</v>
      </c>
      <c r="F491" s="41">
        <f t="shared" si="503"/>
        <v>97.000000000000057</v>
      </c>
      <c r="G491" s="41">
        <v>485</v>
      </c>
      <c r="BE491" s="41">
        <v>299</v>
      </c>
      <c r="BF491" s="41">
        <v>1</v>
      </c>
      <c r="BH491" s="42">
        <f t="shared" si="498"/>
        <v>8972859414884.0664</v>
      </c>
      <c r="BI491" s="42">
        <f t="shared" si="496"/>
        <v>2682884965050336</v>
      </c>
      <c r="BJ491" s="42">
        <f t="shared" si="494"/>
        <v>3.4375918935556604E+19</v>
      </c>
      <c r="BK491" s="42">
        <f t="shared" si="504"/>
        <v>57.457800402732857</v>
      </c>
      <c r="BL491" s="46">
        <f t="shared" si="497"/>
        <v>12813.042446235351</v>
      </c>
      <c r="BM491" s="41">
        <v>254</v>
      </c>
      <c r="BN491" s="41">
        <v>1</v>
      </c>
      <c r="BP491" s="42">
        <f t="shared" si="492"/>
        <v>37450309740.610558</v>
      </c>
      <c r="BQ491" s="42">
        <f t="shared" si="490"/>
        <v>9512378674115.082</v>
      </c>
      <c r="BR491" s="42">
        <f t="shared" si="488"/>
        <v>6.7140466671008792E+16</v>
      </c>
      <c r="BS491" s="42">
        <f t="shared" si="495"/>
        <v>31.651329453358802</v>
      </c>
      <c r="BT491" s="46">
        <f t="shared" si="491"/>
        <v>7058.2205535730254</v>
      </c>
      <c r="BU491" s="41">
        <v>203</v>
      </c>
      <c r="BV491" s="41">
        <v>1</v>
      </c>
      <c r="BX491" s="42">
        <f t="shared" si="513"/>
        <v>121980655.04345615</v>
      </c>
      <c r="BY491" s="42">
        <f t="shared" si="511"/>
        <v>24762072973.821598</v>
      </c>
      <c r="BZ491" s="42">
        <f t="shared" si="509"/>
        <v>57079268633214.008</v>
      </c>
      <c r="CA491" s="42">
        <f t="shared" si="489"/>
        <v>10.336848046989568</v>
      </c>
      <c r="CB491" s="46">
        <f t="shared" si="512"/>
        <v>2305.1086511843359</v>
      </c>
      <c r="CC491" s="41">
        <v>148</v>
      </c>
      <c r="CD491" s="41">
        <v>1</v>
      </c>
      <c r="CF491" s="42">
        <f t="shared" si="508"/>
        <v>49781.229070283676</v>
      </c>
      <c r="CG491" s="42">
        <f t="shared" si="506"/>
        <v>7367621.9024019837</v>
      </c>
      <c r="CH491" s="42">
        <f t="shared" si="505"/>
        <v>27870736637.311428</v>
      </c>
      <c r="CI491" s="42">
        <f t="shared" si="510"/>
        <v>16.96359317963833</v>
      </c>
      <c r="CJ491" s="46">
        <f t="shared" si="507"/>
        <v>3782.8673901174329</v>
      </c>
    </row>
    <row r="492" spans="1:88">
      <c r="A492" s="52">
        <v>19.010000000000002</v>
      </c>
      <c r="B492" s="39">
        <f t="shared" si="502"/>
        <v>3.43</v>
      </c>
      <c r="C492" s="39">
        <f t="shared" si="499"/>
        <v>3.43</v>
      </c>
      <c r="D492" s="39">
        <f t="shared" si="500"/>
        <v>223.65074900000002</v>
      </c>
      <c r="E492" s="40">
        <f t="shared" si="501"/>
        <v>1.8201851989915229E+29</v>
      </c>
      <c r="F492" s="41">
        <f t="shared" si="503"/>
        <v>97.200000000000045</v>
      </c>
      <c r="G492" s="41">
        <v>486</v>
      </c>
      <c r="BE492" s="49">
        <v>300</v>
      </c>
      <c r="BF492" s="41">
        <v>14</v>
      </c>
      <c r="BH492" s="42">
        <f t="shared" si="498"/>
        <v>125620031808376.94</v>
      </c>
      <c r="BI492" s="42">
        <f t="shared" si="496"/>
        <v>3.768600954251308E+16</v>
      </c>
      <c r="BJ492" s="42">
        <f t="shared" si="494"/>
        <v>3.9545207608015634E+19</v>
      </c>
      <c r="BK492" s="42">
        <f t="shared" si="504"/>
        <v>4.6918416819195032</v>
      </c>
      <c r="BL492" s="46">
        <f t="shared" si="497"/>
        <v>1049.3339063507167</v>
      </c>
      <c r="BM492" s="41">
        <v>255</v>
      </c>
      <c r="BN492" s="41">
        <v>1</v>
      </c>
      <c r="BP492" s="42">
        <f t="shared" si="492"/>
        <v>37450309740.610558</v>
      </c>
      <c r="BQ492" s="42">
        <f t="shared" si="490"/>
        <v>9549828983855.6914</v>
      </c>
      <c r="BR492" s="42">
        <f t="shared" si="488"/>
        <v>7.7236733609405328E+16</v>
      </c>
      <c r="BS492" s="42">
        <f t="shared" si="495"/>
        <v>36.162458440619822</v>
      </c>
      <c r="BT492" s="46">
        <f t="shared" si="491"/>
        <v>8087.7609159259955</v>
      </c>
      <c r="BU492" s="41">
        <v>204</v>
      </c>
      <c r="BV492" s="41">
        <v>1</v>
      </c>
      <c r="BX492" s="42">
        <f t="shared" si="513"/>
        <v>121980655.04345615</v>
      </c>
      <c r="BY492" s="42">
        <f t="shared" si="511"/>
        <v>24884053628.865055</v>
      </c>
      <c r="BZ492" s="42">
        <f t="shared" si="509"/>
        <v>65662580030097.898</v>
      </c>
      <c r="CA492" s="42">
        <f t="shared" si="489"/>
        <v>11.798490781398634</v>
      </c>
      <c r="CB492" s="46">
        <f t="shared" si="512"/>
        <v>2638.7413003294</v>
      </c>
      <c r="CC492" s="41">
        <v>149</v>
      </c>
      <c r="CD492" s="41">
        <v>1</v>
      </c>
      <c r="CF492" s="42">
        <f t="shared" si="508"/>
        <v>49781.229070283676</v>
      </c>
      <c r="CG492" s="42">
        <f t="shared" si="506"/>
        <v>7417403.1314722681</v>
      </c>
      <c r="CH492" s="42">
        <f t="shared" si="505"/>
        <v>32061806655.321117</v>
      </c>
      <c r="CI492" s="42">
        <f t="shared" si="510"/>
        <v>19.327058027371461</v>
      </c>
      <c r="CJ492" s="46">
        <f t="shared" si="507"/>
        <v>4322.5110037880904</v>
      </c>
    </row>
    <row r="493" spans="1:88">
      <c r="A493" s="52">
        <v>19.010000000000002</v>
      </c>
      <c r="B493" s="39">
        <f t="shared" si="502"/>
        <v>3.4350000000000001</v>
      </c>
      <c r="C493" s="39">
        <f t="shared" si="499"/>
        <v>3.4350000000000001</v>
      </c>
      <c r="D493" s="39">
        <f t="shared" si="500"/>
        <v>224.30326725</v>
      </c>
      <c r="E493" s="40">
        <f t="shared" si="501"/>
        <v>2.0908437438715136E+29</v>
      </c>
      <c r="F493" s="41">
        <f t="shared" si="503"/>
        <v>97.400000000000048</v>
      </c>
      <c r="G493" s="41">
        <v>487</v>
      </c>
      <c r="BE493" s="41">
        <v>301</v>
      </c>
      <c r="BH493" s="42"/>
      <c r="BI493" s="42"/>
      <c r="BJ493" s="42"/>
      <c r="BL493" s="46"/>
      <c r="BM493" s="41">
        <v>256</v>
      </c>
      <c r="BN493" s="41">
        <v>1</v>
      </c>
      <c r="BP493" s="42">
        <f t="shared" si="492"/>
        <v>37450309740.610558</v>
      </c>
      <c r="BQ493" s="42">
        <f t="shared" si="490"/>
        <v>9587279293596.3027</v>
      </c>
      <c r="BR493" s="42">
        <f t="shared" si="488"/>
        <v>8.8851040779556256E+16</v>
      </c>
      <c r="BS493" s="42">
        <f t="shared" si="495"/>
        <v>41.317262603691169</v>
      </c>
      <c r="BT493" s="46">
        <f t="shared" si="491"/>
        <v>9267.596995834172</v>
      </c>
      <c r="BU493" s="41">
        <v>205</v>
      </c>
      <c r="BV493" s="41">
        <v>1</v>
      </c>
      <c r="BX493" s="42">
        <f t="shared" si="513"/>
        <v>121980655.04345615</v>
      </c>
      <c r="BY493" s="42">
        <f t="shared" si="511"/>
        <v>25006034283.908512</v>
      </c>
      <c r="BZ493" s="42">
        <f t="shared" si="509"/>
        <v>75536448828212.25</v>
      </c>
      <c r="CA493" s="42">
        <f t="shared" si="489"/>
        <v>13.467163776733964</v>
      </c>
      <c r="CB493" s="46">
        <f t="shared" si="512"/>
        <v>3020.7288357122775</v>
      </c>
      <c r="CC493" s="49">
        <v>150</v>
      </c>
      <c r="CD493" s="41">
        <v>1</v>
      </c>
      <c r="CF493" s="42">
        <f t="shared" si="508"/>
        <v>49781.229070283676</v>
      </c>
      <c r="CG493" s="42">
        <f t="shared" si="506"/>
        <v>7467184.3605425516</v>
      </c>
      <c r="CH493" s="42">
        <f t="shared" si="505"/>
        <v>36883031654.400368</v>
      </c>
      <c r="CI493" s="42">
        <f t="shared" si="510"/>
        <v>22.020852995755543</v>
      </c>
      <c r="CJ493" s="46">
        <f t="shared" si="507"/>
        <v>4939.3492745799185</v>
      </c>
    </row>
    <row r="494" spans="1:88">
      <c r="A494" s="52">
        <v>19.010000000000002</v>
      </c>
      <c r="B494" s="39">
        <f t="shared" si="502"/>
        <v>3.44</v>
      </c>
      <c r="C494" s="39">
        <f t="shared" si="499"/>
        <v>3.44</v>
      </c>
      <c r="D494" s="39">
        <f t="shared" si="500"/>
        <v>224.95673600000001</v>
      </c>
      <c r="E494" s="40">
        <f t="shared" si="501"/>
        <v>2.4017487691410501E+29</v>
      </c>
      <c r="F494" s="41">
        <f t="shared" si="503"/>
        <v>97.600000000000051</v>
      </c>
      <c r="G494" s="41">
        <v>488</v>
      </c>
      <c r="BE494" s="49"/>
      <c r="BF494" s="48"/>
      <c r="BI494" s="42"/>
      <c r="BJ494" s="42"/>
      <c r="BL494" s="42"/>
      <c r="BM494" s="41">
        <v>257</v>
      </c>
      <c r="BN494" s="41">
        <v>1</v>
      </c>
      <c r="BP494" s="42">
        <f t="shared" si="492"/>
        <v>37450309740.610558</v>
      </c>
      <c r="BQ494" s="42">
        <f t="shared" si="490"/>
        <v>9624729603336.9141</v>
      </c>
      <c r="BR494" s="42">
        <f t="shared" ref="BR494:BR537" si="514">(10+$G494/20)*POWER($F$1,BM494)</f>
        <v>1.0221160776663246E+17</v>
      </c>
      <c r="BS494" s="42">
        <f t="shared" si="495"/>
        <v>47.207682460551922</v>
      </c>
      <c r="BT494" s="46">
        <f t="shared" si="491"/>
        <v>10619.68616045021</v>
      </c>
      <c r="BU494" s="41">
        <v>206</v>
      </c>
      <c r="BV494" s="41">
        <v>1</v>
      </c>
      <c r="BX494" s="42">
        <f t="shared" si="513"/>
        <v>121980655.04345615</v>
      </c>
      <c r="BY494" s="42">
        <f t="shared" si="511"/>
        <v>25128014938.951969</v>
      </c>
      <c r="BZ494" s="42">
        <f t="shared" si="509"/>
        <v>86894895231097.734</v>
      </c>
      <c r="CA494" s="42">
        <f t="shared" ref="CA494:CA557" si="515">CB494/$D494</f>
        <v>15.37223731136776</v>
      </c>
      <c r="CB494" s="46">
        <f t="shared" si="512"/>
        <v>3458.0883305827069</v>
      </c>
      <c r="CC494" s="41">
        <v>151</v>
      </c>
      <c r="CD494" s="41">
        <v>1</v>
      </c>
      <c r="CF494" s="42">
        <f t="shared" si="508"/>
        <v>49781.229070283676</v>
      </c>
      <c r="CG494" s="42">
        <f t="shared" si="506"/>
        <v>7516965.5896128351</v>
      </c>
      <c r="CH494" s="42">
        <f t="shared" si="505"/>
        <v>42429148062.059296</v>
      </c>
      <c r="CI494" s="42">
        <f t="shared" si="510"/>
        <v>25.091275988581486</v>
      </c>
      <c r="CJ494" s="46">
        <f t="shared" si="507"/>
        <v>5644.4515484664644</v>
      </c>
    </row>
    <row r="495" spans="1:88">
      <c r="A495" s="52">
        <v>19.010000000000002</v>
      </c>
      <c r="B495" s="39">
        <f t="shared" si="502"/>
        <v>3.4449999999999998</v>
      </c>
      <c r="C495" s="39">
        <f t="shared" si="499"/>
        <v>3.4449999999999998</v>
      </c>
      <c r="D495" s="39">
        <f t="shared" si="500"/>
        <v>225.61115525</v>
      </c>
      <c r="E495" s="40">
        <f t="shared" si="501"/>
        <v>2.7588848602284782E+29</v>
      </c>
      <c r="F495" s="41">
        <f t="shared" si="503"/>
        <v>97.800000000000054</v>
      </c>
      <c r="G495" s="41">
        <v>489</v>
      </c>
      <c r="BM495" s="41">
        <v>258</v>
      </c>
      <c r="BN495" s="41">
        <v>1</v>
      </c>
      <c r="BP495" s="42">
        <f t="shared" si="492"/>
        <v>37450309740.610558</v>
      </c>
      <c r="BQ495" s="42">
        <f t="shared" ref="BQ495:BQ537" si="516">BM495*BP495</f>
        <v>9662179913077.5234</v>
      </c>
      <c r="BR495" s="42">
        <f t="shared" si="514"/>
        <v>1.175809602172363E+17</v>
      </c>
      <c r="BS495" s="42">
        <f t="shared" si="495"/>
        <v>53.938804089846968</v>
      </c>
      <c r="BT495" s="46">
        <f t="shared" ref="BT495:BT537" si="517">BR495/BQ495</f>
        <v>12169.195903513799</v>
      </c>
      <c r="BU495" s="41">
        <v>207</v>
      </c>
      <c r="BV495" s="41">
        <v>1</v>
      </c>
      <c r="BX495" s="42">
        <f t="shared" si="513"/>
        <v>121980655.04345615</v>
      </c>
      <c r="BY495" s="42">
        <f t="shared" si="511"/>
        <v>25249995593.995422</v>
      </c>
      <c r="BZ495" s="42">
        <f t="shared" si="509"/>
        <v>99961104638685.422</v>
      </c>
      <c r="CA495" s="42">
        <f t="shared" si="515"/>
        <v>17.547254326452084</v>
      </c>
      <c r="CB495" s="46">
        <f t="shared" si="512"/>
        <v>3958.8563200564154</v>
      </c>
      <c r="CC495" s="41">
        <v>152</v>
      </c>
      <c r="CD495" s="41">
        <v>1</v>
      </c>
      <c r="CF495" s="42">
        <f t="shared" si="508"/>
        <v>49781.229070283676</v>
      </c>
      <c r="CG495" s="42">
        <f t="shared" si="506"/>
        <v>7566746.8186831186</v>
      </c>
      <c r="CH495" s="42">
        <f t="shared" si="505"/>
        <v>48809133124.357933</v>
      </c>
      <c r="CI495" s="42">
        <f t="shared" si="510"/>
        <v>28.591130133896723</v>
      </c>
      <c r="CJ495" s="46">
        <f t="shared" si="507"/>
        <v>6450.4778994115268</v>
      </c>
    </row>
    <row r="496" spans="1:88">
      <c r="A496" s="52">
        <v>19.010000000000002</v>
      </c>
      <c r="B496" s="39">
        <f t="shared" si="502"/>
        <v>3.45</v>
      </c>
      <c r="C496" s="39">
        <f t="shared" si="499"/>
        <v>3.45</v>
      </c>
      <c r="D496" s="39">
        <f t="shared" si="500"/>
        <v>226.26652500000003</v>
      </c>
      <c r="E496" s="40">
        <f t="shared" si="501"/>
        <v>3.1691265005706776E+29</v>
      </c>
      <c r="F496" s="41">
        <f t="shared" si="503"/>
        <v>98.000000000000043</v>
      </c>
      <c r="G496" s="41">
        <v>490</v>
      </c>
      <c r="BM496" s="41">
        <v>259</v>
      </c>
      <c r="BN496" s="41">
        <v>1</v>
      </c>
      <c r="BP496" s="42">
        <f t="shared" ref="BP496:BP537" si="518">BP495*BN496</f>
        <v>37450309740.610558</v>
      </c>
      <c r="BQ496" s="42">
        <f t="shared" si="516"/>
        <v>9699630222818.1348</v>
      </c>
      <c r="BR496" s="42">
        <f t="shared" si="514"/>
        <v>1.3526108614013454E+17</v>
      </c>
      <c r="BS496" s="42">
        <f t="shared" si="495"/>
        <v>61.63074043522915</v>
      </c>
      <c r="BT496" s="46">
        <f t="shared" si="517"/>
        <v>13944.973471456289</v>
      </c>
      <c r="BU496" s="41">
        <v>208</v>
      </c>
      <c r="BV496" s="41">
        <v>1</v>
      </c>
      <c r="BX496" s="42">
        <f t="shared" si="513"/>
        <v>121980655.04345615</v>
      </c>
      <c r="BY496" s="42">
        <f t="shared" si="511"/>
        <v>25371976249.038879</v>
      </c>
      <c r="BZ496" s="42">
        <f t="shared" si="509"/>
        <v>114991811261073.53</v>
      </c>
      <c r="CA496" s="42">
        <f t="shared" si="515"/>
        <v>20.030524040888174</v>
      </c>
      <c r="CB496" s="46">
        <f t="shared" si="512"/>
        <v>4532.2370686607255</v>
      </c>
      <c r="CC496" s="41">
        <v>153</v>
      </c>
      <c r="CD496" s="41">
        <v>1</v>
      </c>
      <c r="CF496" s="42">
        <f t="shared" si="508"/>
        <v>49781.229070283676</v>
      </c>
      <c r="CG496" s="42">
        <f t="shared" si="506"/>
        <v>7616528.047753402</v>
      </c>
      <c r="CH496" s="42">
        <f t="shared" si="505"/>
        <v>56148345342.320862</v>
      </c>
      <c r="CI496" s="42">
        <f t="shared" si="510"/>
        <v>32.580639889205933</v>
      </c>
      <c r="CJ496" s="46">
        <f t="shared" si="507"/>
        <v>7371.9081700070119</v>
      </c>
    </row>
    <row r="497" spans="1:88">
      <c r="A497" s="52">
        <v>19.010000000000002</v>
      </c>
      <c r="B497" s="39">
        <f t="shared" si="502"/>
        <v>3.4550000000000001</v>
      </c>
      <c r="C497" s="39">
        <f t="shared" si="499"/>
        <v>3.4550000000000001</v>
      </c>
      <c r="D497" s="39">
        <f t="shared" si="500"/>
        <v>226.92284525000002</v>
      </c>
      <c r="E497" s="40">
        <f t="shared" si="501"/>
        <v>3.6403703979830478E+29</v>
      </c>
      <c r="F497" s="41">
        <f t="shared" si="503"/>
        <v>98.20000000000006</v>
      </c>
      <c r="G497" s="41">
        <v>491</v>
      </c>
      <c r="BM497" s="49">
        <v>260</v>
      </c>
      <c r="BN497" s="41">
        <v>18</v>
      </c>
      <c r="BP497" s="42">
        <f t="shared" si="518"/>
        <v>674105575330.98999</v>
      </c>
      <c r="BQ497" s="42">
        <f t="shared" si="516"/>
        <v>175267449586057.41</v>
      </c>
      <c r="BR497" s="42">
        <f t="shared" si="514"/>
        <v>1.5559936712565331E+17</v>
      </c>
      <c r="BS497" s="42">
        <f t="shared" si="495"/>
        <v>3.9122656715880768</v>
      </c>
      <c r="BT497" s="46">
        <f t="shared" si="517"/>
        <v>887.78245757066861</v>
      </c>
      <c r="BU497" s="41">
        <v>209</v>
      </c>
      <c r="BV497" s="41">
        <v>1</v>
      </c>
      <c r="BX497" s="42">
        <f t="shared" si="513"/>
        <v>121980655.04345615</v>
      </c>
      <c r="BY497" s="42">
        <f t="shared" si="511"/>
        <v>25493956904.082336</v>
      </c>
      <c r="BZ497" s="42">
        <f t="shared" si="509"/>
        <v>132282340527106.91</v>
      </c>
      <c r="CA497" s="42">
        <f t="shared" si="515"/>
        <v>22.865800122034511</v>
      </c>
      <c r="CB497" s="46">
        <f t="shared" si="512"/>
        <v>5188.772422609869</v>
      </c>
      <c r="CC497" s="41">
        <v>154</v>
      </c>
      <c r="CD497" s="41">
        <v>1</v>
      </c>
      <c r="CF497" s="42">
        <f t="shared" si="508"/>
        <v>49781.229070283676</v>
      </c>
      <c r="CG497" s="42">
        <f t="shared" si="506"/>
        <v>7666309.2768236864</v>
      </c>
      <c r="CH497" s="42">
        <f t="shared" si="505"/>
        <v>64590986585.501167</v>
      </c>
      <c r="CI497" s="42">
        <f t="shared" si="510"/>
        <v>37.128496423586128</v>
      </c>
      <c r="CJ497" s="46">
        <f t="shared" si="507"/>
        <v>8425.3040482946144</v>
      </c>
    </row>
    <row r="498" spans="1:88">
      <c r="A498" s="52">
        <v>19.010000000000002</v>
      </c>
      <c r="B498" s="39">
        <f t="shared" si="502"/>
        <v>3.46</v>
      </c>
      <c r="C498" s="39">
        <f t="shared" si="499"/>
        <v>3.46</v>
      </c>
      <c r="D498" s="39">
        <f t="shared" si="500"/>
        <v>227.58011600000003</v>
      </c>
      <c r="E498" s="40">
        <f t="shared" si="501"/>
        <v>4.1816874877430287E+29</v>
      </c>
      <c r="F498" s="41">
        <f t="shared" si="503"/>
        <v>98.400000000000048</v>
      </c>
      <c r="G498" s="41">
        <v>492</v>
      </c>
      <c r="BM498" s="41">
        <v>261</v>
      </c>
      <c r="BN498" s="41">
        <v>1</v>
      </c>
      <c r="BP498" s="42">
        <f t="shared" si="518"/>
        <v>674105575330.98999</v>
      </c>
      <c r="BQ498" s="42">
        <f t="shared" si="516"/>
        <v>175941555161388.37</v>
      </c>
      <c r="BR498" s="42">
        <f t="shared" si="514"/>
        <v>1.7899540092999402E+17</v>
      </c>
      <c r="BS498" s="42">
        <f t="shared" si="495"/>
        <v>4.4703253436072758</v>
      </c>
      <c r="BT498" s="46">
        <f t="shared" si="517"/>
        <v>1017.3571602558839</v>
      </c>
      <c r="BU498" s="49">
        <v>210</v>
      </c>
      <c r="BV498" s="41">
        <v>1</v>
      </c>
      <c r="BX498" s="42">
        <f t="shared" si="513"/>
        <v>121980655.04345615</v>
      </c>
      <c r="BY498" s="42">
        <f t="shared" si="511"/>
        <v>25615937559.125793</v>
      </c>
      <c r="BZ498" s="42">
        <f t="shared" si="509"/>
        <v>152172409284200.53</v>
      </c>
      <c r="CA498" s="42">
        <f t="shared" si="515"/>
        <v>26.103055470634839</v>
      </c>
      <c r="CB498" s="46">
        <f t="shared" si="512"/>
        <v>5940.536391961512</v>
      </c>
      <c r="CC498" s="41">
        <v>155</v>
      </c>
      <c r="CD498" s="41">
        <v>1</v>
      </c>
      <c r="CF498" s="42">
        <f t="shared" si="508"/>
        <v>49781.229070283676</v>
      </c>
      <c r="CG498" s="42">
        <f t="shared" si="506"/>
        <v>7716090.5058939699</v>
      </c>
      <c r="CH498" s="42">
        <f t="shared" si="505"/>
        <v>74302934220.800766</v>
      </c>
      <c r="CI498" s="42">
        <f t="shared" si="510"/>
        <v>42.31305055402963</v>
      </c>
      <c r="CJ498" s="46">
        <f t="shared" si="507"/>
        <v>9629.6089533999293</v>
      </c>
    </row>
    <row r="499" spans="1:88">
      <c r="A499" s="52">
        <v>22.475000000000001</v>
      </c>
      <c r="B499" s="39">
        <f t="shared" si="502"/>
        <v>3.4649999999999999</v>
      </c>
      <c r="C499" s="39">
        <f t="shared" si="499"/>
        <v>3.4649999999999999</v>
      </c>
      <c r="D499" s="39">
        <f t="shared" si="500"/>
        <v>269.839906875</v>
      </c>
      <c r="E499" s="40">
        <f t="shared" si="501"/>
        <v>4.8034975382821008E+29</v>
      </c>
      <c r="F499" s="41">
        <f t="shared" si="503"/>
        <v>98.600000000000065</v>
      </c>
      <c r="G499" s="41">
        <v>493</v>
      </c>
      <c r="BM499" s="41">
        <v>262</v>
      </c>
      <c r="BN499" s="41">
        <v>1</v>
      </c>
      <c r="BP499" s="42">
        <f t="shared" si="518"/>
        <v>674105575330.98999</v>
      </c>
      <c r="BQ499" s="42">
        <f t="shared" si="516"/>
        <v>176615660736719.37</v>
      </c>
      <c r="BR499" s="42">
        <f t="shared" si="514"/>
        <v>2.059088493670823E+17</v>
      </c>
      <c r="BS499" s="42">
        <f t="shared" si="495"/>
        <v>4.3205558459614606</v>
      </c>
      <c r="BT499" s="46">
        <f t="shared" si="517"/>
        <v>1165.8583871224773</v>
      </c>
      <c r="BU499" s="41">
        <v>211</v>
      </c>
      <c r="BV499" s="41">
        <v>1</v>
      </c>
      <c r="BX499" s="42">
        <f t="shared" si="513"/>
        <v>121980655.04345615</v>
      </c>
      <c r="BY499" s="42">
        <f t="shared" si="511"/>
        <v>25737918214.169247</v>
      </c>
      <c r="BZ499" s="42">
        <f t="shared" si="509"/>
        <v>175052797660321.97</v>
      </c>
      <c r="CA499" s="42">
        <f t="shared" si="515"/>
        <v>25.205160145677958</v>
      </c>
      <c r="CB499" s="46">
        <f t="shared" si="512"/>
        <v>6801.3580664792016</v>
      </c>
      <c r="CC499" s="41">
        <v>156</v>
      </c>
      <c r="CD499" s="41">
        <v>1</v>
      </c>
      <c r="CF499" s="42">
        <f t="shared" si="508"/>
        <v>49781.229070283676</v>
      </c>
      <c r="CG499" s="42">
        <f t="shared" si="506"/>
        <v>7765871.7349642534</v>
      </c>
      <c r="CH499" s="42">
        <f t="shared" si="505"/>
        <v>85474998857.578781</v>
      </c>
      <c r="CI499" s="42">
        <f t="shared" si="510"/>
        <v>40.788967505063098</v>
      </c>
      <c r="CJ499" s="46">
        <f t="shared" si="507"/>
        <v>11006.491193093627</v>
      </c>
    </row>
    <row r="500" spans="1:88">
      <c r="A500" s="52">
        <v>22.475000000000001</v>
      </c>
      <c r="B500" s="39">
        <f t="shared" si="502"/>
        <v>3.47</v>
      </c>
      <c r="C500" s="39">
        <f t="shared" si="499"/>
        <v>3.47</v>
      </c>
      <c r="D500" s="39">
        <f t="shared" si="500"/>
        <v>270.61922750000002</v>
      </c>
      <c r="E500" s="40">
        <f t="shared" si="501"/>
        <v>5.517769720456957E+29</v>
      </c>
      <c r="F500" s="41">
        <f t="shared" si="503"/>
        <v>98.800000000000054</v>
      </c>
      <c r="G500" s="41">
        <v>494</v>
      </c>
      <c r="BM500" s="41">
        <v>263</v>
      </c>
      <c r="BN500" s="41">
        <v>1</v>
      </c>
      <c r="BP500" s="42">
        <f t="shared" si="518"/>
        <v>674105575330.98999</v>
      </c>
      <c r="BQ500" s="42">
        <f t="shared" si="516"/>
        <v>177289766312050.37</v>
      </c>
      <c r="BR500" s="42">
        <f t="shared" si="514"/>
        <v>2.3686846557550659E+17</v>
      </c>
      <c r="BS500" s="42">
        <f t="shared" si="495"/>
        <v>4.9370204842840977</v>
      </c>
      <c r="BT500" s="46">
        <f t="shared" si="517"/>
        <v>1336.0526696086386</v>
      </c>
      <c r="BU500" s="41">
        <v>212</v>
      </c>
      <c r="BV500" s="41">
        <v>1</v>
      </c>
      <c r="BX500" s="42">
        <f t="shared" si="513"/>
        <v>121980655.04345615</v>
      </c>
      <c r="BY500" s="42">
        <f t="shared" si="511"/>
        <v>25859898869.212704</v>
      </c>
      <c r="BZ500" s="42">
        <f t="shared" si="509"/>
        <v>201373023568208.19</v>
      </c>
      <c r="CA500" s="42">
        <f t="shared" si="515"/>
        <v>28.775032234698617</v>
      </c>
      <c r="CB500" s="46">
        <f t="shared" si="512"/>
        <v>7787.0769946417395</v>
      </c>
      <c r="CC500" s="41">
        <v>157</v>
      </c>
      <c r="CD500" s="41">
        <v>1</v>
      </c>
      <c r="CF500" s="42">
        <f t="shared" si="508"/>
        <v>49781.229070283676</v>
      </c>
      <c r="CG500" s="42">
        <f t="shared" si="506"/>
        <v>7815652.9640345369</v>
      </c>
      <c r="CH500" s="42">
        <f t="shared" si="505"/>
        <v>98326671664.163788</v>
      </c>
      <c r="CI500" s="42">
        <f t="shared" si="510"/>
        <v>46.488702089397826</v>
      </c>
      <c r="CJ500" s="46">
        <f t="shared" si="507"/>
        <v>12580.736646910476</v>
      </c>
    </row>
    <row r="501" spans="1:88">
      <c r="A501" s="52">
        <v>22.475000000000001</v>
      </c>
      <c r="B501" s="39">
        <f t="shared" si="502"/>
        <v>3.4750000000000001</v>
      </c>
      <c r="C501" s="39">
        <f t="shared" si="499"/>
        <v>3.4750000000000001</v>
      </c>
      <c r="D501" s="39">
        <f t="shared" si="500"/>
        <v>271.39967187500002</v>
      </c>
      <c r="E501" s="40">
        <f t="shared" si="501"/>
        <v>6.3382530011413553E+29</v>
      </c>
      <c r="F501" s="41">
        <f t="shared" si="503"/>
        <v>99.000000000000043</v>
      </c>
      <c r="G501" s="41">
        <v>495</v>
      </c>
      <c r="BM501" s="41">
        <v>264</v>
      </c>
      <c r="BN501" s="41">
        <v>1</v>
      </c>
      <c r="BP501" s="42">
        <f t="shared" si="518"/>
        <v>674105575330.98999</v>
      </c>
      <c r="BQ501" s="42">
        <f t="shared" si="516"/>
        <v>177963871887381.34</v>
      </c>
      <c r="BR501" s="42">
        <f t="shared" si="514"/>
        <v>2.7248247787650301E+17</v>
      </c>
      <c r="BS501" s="42">
        <f t="shared" si="495"/>
        <v>5.6415366749078411</v>
      </c>
      <c r="BT501" s="46">
        <f t="shared" si="517"/>
        <v>1531.1112024407666</v>
      </c>
      <c r="BU501" s="41">
        <v>213</v>
      </c>
      <c r="BV501" s="41">
        <v>1</v>
      </c>
      <c r="BX501" s="42">
        <f t="shared" si="513"/>
        <v>121980655.04345615</v>
      </c>
      <c r="BY501" s="42">
        <f t="shared" si="511"/>
        <v>25981879524.256161</v>
      </c>
      <c r="BZ501" s="42">
        <f t="shared" si="509"/>
        <v>231650170511438.03</v>
      </c>
      <c r="CA501" s="42">
        <f t="shared" si="515"/>
        <v>32.851313695338874</v>
      </c>
      <c r="CB501" s="46">
        <f t="shared" si="512"/>
        <v>8915.8357575776645</v>
      </c>
      <c r="CC501" s="41">
        <v>158</v>
      </c>
      <c r="CD501" s="41">
        <v>1</v>
      </c>
      <c r="CF501" s="42">
        <f t="shared" si="508"/>
        <v>49781.229070283676</v>
      </c>
      <c r="CG501" s="42">
        <f t="shared" si="506"/>
        <v>7865434.1931048213</v>
      </c>
      <c r="CH501" s="42">
        <f t="shared" si="505"/>
        <v>113110434820.03767</v>
      </c>
      <c r="CI501" s="42">
        <f t="shared" si="510"/>
        <v>52.987161090358995</v>
      </c>
      <c r="CJ501" s="46">
        <f t="shared" si="507"/>
        <v>14380.6981335112</v>
      </c>
    </row>
    <row r="502" spans="1:88">
      <c r="A502" s="52">
        <v>22.475000000000001</v>
      </c>
      <c r="B502" s="39">
        <f t="shared" si="502"/>
        <v>3.48</v>
      </c>
      <c r="C502" s="39">
        <f t="shared" si="499"/>
        <v>3.48</v>
      </c>
      <c r="D502" s="39">
        <f t="shared" si="500"/>
        <v>272.18124</v>
      </c>
      <c r="E502" s="40">
        <f t="shared" si="501"/>
        <v>7.2807407959660985E+29</v>
      </c>
      <c r="F502" s="41">
        <f t="shared" si="503"/>
        <v>99.20000000000006</v>
      </c>
      <c r="G502" s="41">
        <v>496</v>
      </c>
      <c r="BM502" s="41">
        <v>265</v>
      </c>
      <c r="BN502" s="41">
        <v>1</v>
      </c>
      <c r="BP502" s="42">
        <f t="shared" si="518"/>
        <v>674105575330.98999</v>
      </c>
      <c r="BQ502" s="42">
        <f t="shared" si="516"/>
        <v>178637977462712.34</v>
      </c>
      <c r="BR502" s="42">
        <f t="shared" si="514"/>
        <v>3.1345053406499206E+17</v>
      </c>
      <c r="BS502" s="42">
        <f t="shared" si="495"/>
        <v>6.4466936501162397</v>
      </c>
      <c r="BT502" s="46">
        <f t="shared" si="517"/>
        <v>1754.6690715887644</v>
      </c>
      <c r="BU502" s="41">
        <v>214</v>
      </c>
      <c r="BV502" s="41">
        <v>1</v>
      </c>
      <c r="BX502" s="42">
        <f t="shared" si="513"/>
        <v>121980655.04345615</v>
      </c>
      <c r="BY502" s="42">
        <f t="shared" si="511"/>
        <v>26103860179.299618</v>
      </c>
      <c r="BZ502" s="42">
        <f t="shared" si="509"/>
        <v>266479041988035.97</v>
      </c>
      <c r="CA502" s="42">
        <f t="shared" si="515"/>
        <v>37.505946993141663</v>
      </c>
      <c r="CB502" s="46">
        <f t="shared" si="512"/>
        <v>10208.41515996757</v>
      </c>
      <c r="CC502" s="41">
        <v>159</v>
      </c>
      <c r="CD502" s="41">
        <v>1</v>
      </c>
      <c r="CF502" s="42">
        <f t="shared" si="508"/>
        <v>49781.229070283676</v>
      </c>
      <c r="CG502" s="42">
        <f t="shared" si="506"/>
        <v>7915215.4221751047</v>
      </c>
      <c r="CH502" s="42">
        <f t="shared" si="505"/>
        <v>130116719720.72021</v>
      </c>
      <c r="CI502" s="42">
        <f t="shared" si="510"/>
        <v>60.39655656349062</v>
      </c>
      <c r="CJ502" s="46">
        <f t="shared" si="507"/>
        <v>16438.809657181017</v>
      </c>
    </row>
    <row r="503" spans="1:88">
      <c r="A503" s="52">
        <v>22.475000000000001</v>
      </c>
      <c r="B503" s="39">
        <f t="shared" si="502"/>
        <v>3.4849999999999999</v>
      </c>
      <c r="C503" s="39">
        <f t="shared" si="499"/>
        <v>3.4849999999999999</v>
      </c>
      <c r="D503" s="39">
        <f t="shared" si="500"/>
        <v>272.96393187500001</v>
      </c>
      <c r="E503" s="40">
        <f t="shared" si="501"/>
        <v>8.3633749754860601E+29</v>
      </c>
      <c r="F503" s="41">
        <f t="shared" si="503"/>
        <v>99.400000000000048</v>
      </c>
      <c r="G503" s="41">
        <v>497</v>
      </c>
      <c r="BM503" s="41">
        <v>266</v>
      </c>
      <c r="BN503" s="41">
        <v>1</v>
      </c>
      <c r="BP503" s="42">
        <f t="shared" si="518"/>
        <v>674105575330.98999</v>
      </c>
      <c r="BQ503" s="42">
        <f t="shared" si="516"/>
        <v>179312083038043.34</v>
      </c>
      <c r="BR503" s="42">
        <f t="shared" si="514"/>
        <v>3.6057744060175104E+17</v>
      </c>
      <c r="BS503" s="42">
        <f t="shared" si="495"/>
        <v>7.366882292352849</v>
      </c>
      <c r="BT503" s="46">
        <f t="shared" si="517"/>
        <v>2010.893156180947</v>
      </c>
      <c r="BU503" s="41">
        <v>215</v>
      </c>
      <c r="BV503" s="41">
        <v>1</v>
      </c>
      <c r="BX503" s="42">
        <f t="shared" si="513"/>
        <v>121980655.04345615</v>
      </c>
      <c r="BY503" s="42">
        <f t="shared" si="511"/>
        <v>26225840834.343071</v>
      </c>
      <c r="BZ503" s="42">
        <f t="shared" si="509"/>
        <v>306543841823953.25</v>
      </c>
      <c r="CA503" s="42">
        <f t="shared" si="515"/>
        <v>42.821108894145567</v>
      </c>
      <c r="CB503" s="46">
        <f t="shared" si="512"/>
        <v>11688.618250993508</v>
      </c>
      <c r="CC503" s="49">
        <v>160</v>
      </c>
      <c r="CD503" s="41">
        <v>14</v>
      </c>
      <c r="CF503" s="42">
        <f t="shared" si="508"/>
        <v>696937.20698397141</v>
      </c>
      <c r="CG503" s="42">
        <f t="shared" si="506"/>
        <v>111509953.11743543</v>
      </c>
      <c r="CH503" s="42">
        <f t="shared" si="505"/>
        <v>149679610265.60159</v>
      </c>
      <c r="CI503" s="42">
        <f t="shared" si="510"/>
        <v>4.9174929411960466</v>
      </c>
      <c r="CJ503" s="46">
        <f t="shared" si="507"/>
        <v>1342.298208196431</v>
      </c>
    </row>
    <row r="504" spans="1:88">
      <c r="A504" s="52">
        <v>22.475000000000001</v>
      </c>
      <c r="B504" s="39">
        <f t="shared" si="502"/>
        <v>3.49</v>
      </c>
      <c r="C504" s="39">
        <f t="shared" si="499"/>
        <v>3.49</v>
      </c>
      <c r="D504" s="39">
        <f t="shared" si="500"/>
        <v>273.74774750000006</v>
      </c>
      <c r="E504" s="40">
        <f t="shared" si="501"/>
        <v>9.6069950765642059E+29</v>
      </c>
      <c r="F504" s="41">
        <f t="shared" si="503"/>
        <v>99.600000000000037</v>
      </c>
      <c r="G504" s="41">
        <v>498</v>
      </c>
      <c r="BM504" s="41">
        <v>267</v>
      </c>
      <c r="BN504" s="41">
        <v>1</v>
      </c>
      <c r="BP504" s="42">
        <f t="shared" si="518"/>
        <v>674105575330.98999</v>
      </c>
      <c r="BQ504" s="42">
        <f t="shared" si="516"/>
        <v>179986188613374.31</v>
      </c>
      <c r="BR504" s="42">
        <f t="shared" si="514"/>
        <v>4.1478896640179949E+17</v>
      </c>
      <c r="BS504" s="42">
        <f t="shared" si="495"/>
        <v>8.4185531988435542</v>
      </c>
      <c r="BT504" s="46">
        <f t="shared" si="517"/>
        <v>2304.5599753923429</v>
      </c>
      <c r="BU504" s="41">
        <v>216</v>
      </c>
      <c r="BV504" s="41">
        <v>1</v>
      </c>
      <c r="BX504" s="42">
        <f t="shared" si="513"/>
        <v>121980655.04345615</v>
      </c>
      <c r="BY504" s="42">
        <f t="shared" si="511"/>
        <v>26347821489.386528</v>
      </c>
      <c r="BZ504" s="42">
        <f t="shared" si="509"/>
        <v>352631609716896.87</v>
      </c>
      <c r="CA504" s="42">
        <f t="shared" si="515"/>
        <v>48.890668205208904</v>
      </c>
      <c r="CB504" s="46">
        <f t="shared" si="512"/>
        <v>13383.710294945808</v>
      </c>
      <c r="CC504" s="41">
        <v>161</v>
      </c>
      <c r="CD504" s="41">
        <v>1</v>
      </c>
      <c r="CF504" s="42">
        <f t="shared" si="508"/>
        <v>696937.20698397141</v>
      </c>
      <c r="CG504" s="42">
        <f t="shared" si="506"/>
        <v>112206890.32441939</v>
      </c>
      <c r="CH504" s="42">
        <f t="shared" si="505"/>
        <v>172183403182.07797</v>
      </c>
      <c r="CI504" s="42">
        <f t="shared" si="510"/>
        <v>5.6055884083022889</v>
      </c>
      <c r="CJ504" s="46">
        <f t="shared" si="507"/>
        <v>1534.5172001848623</v>
      </c>
    </row>
    <row r="505" spans="1:88">
      <c r="A505" s="52">
        <v>22.475000000000001</v>
      </c>
      <c r="B505" s="39">
        <f t="shared" si="502"/>
        <v>3.4950000000000001</v>
      </c>
      <c r="C505" s="39">
        <f t="shared" si="499"/>
        <v>3.4950000000000001</v>
      </c>
      <c r="D505" s="39">
        <f t="shared" si="500"/>
        <v>274.53268687500002</v>
      </c>
      <c r="E505" s="40">
        <f t="shared" si="501"/>
        <v>1.1035539440913918E+30</v>
      </c>
      <c r="F505" s="41">
        <f t="shared" si="503"/>
        <v>99.800000000000054</v>
      </c>
      <c r="G505" s="41">
        <v>499</v>
      </c>
      <c r="BM505" s="41">
        <v>268</v>
      </c>
      <c r="BN505" s="41">
        <v>1</v>
      </c>
      <c r="BP505" s="42">
        <f t="shared" si="518"/>
        <v>674105575330.98999</v>
      </c>
      <c r="BQ505" s="42">
        <f t="shared" si="516"/>
        <v>180660294188705.31</v>
      </c>
      <c r="BR505" s="42">
        <f t="shared" si="514"/>
        <v>4.7715002143308122E+17</v>
      </c>
      <c r="BS505" s="42">
        <f t="shared" si="495"/>
        <v>9.6205117420675865</v>
      </c>
      <c r="BT505" s="46">
        <f t="shared" si="517"/>
        <v>2641.1449376623018</v>
      </c>
      <c r="BU505" s="41">
        <v>217</v>
      </c>
      <c r="BV505" s="41">
        <v>1</v>
      </c>
      <c r="BX505" s="42">
        <f t="shared" si="513"/>
        <v>121980655.04345615</v>
      </c>
      <c r="BY505" s="42">
        <f t="shared" si="511"/>
        <v>26469802144.429985</v>
      </c>
      <c r="BZ505" s="42">
        <f t="shared" si="509"/>
        <v>405647675718091.06</v>
      </c>
      <c r="CA505" s="42">
        <f t="shared" si="515"/>
        <v>55.821851395696825</v>
      </c>
      <c r="CB505" s="46">
        <f t="shared" si="512"/>
        <v>15324.92284999762</v>
      </c>
      <c r="CC505" s="41">
        <v>162</v>
      </c>
      <c r="CD505" s="41">
        <v>1</v>
      </c>
      <c r="CF505" s="42">
        <f t="shared" si="508"/>
        <v>696937.20698397141</v>
      </c>
      <c r="CG505" s="42">
        <f t="shared" si="506"/>
        <v>112903827.53140336</v>
      </c>
      <c r="CH505" s="42">
        <f t="shared" si="505"/>
        <v>198070154159.22336</v>
      </c>
      <c r="CI505" s="42">
        <f t="shared" si="510"/>
        <v>6.390227412626011</v>
      </c>
      <c r="CJ505" s="46">
        <f t="shared" si="507"/>
        <v>1754.3263013304984</v>
      </c>
    </row>
    <row r="506" spans="1:88">
      <c r="A506" s="52">
        <v>22.475000000000001</v>
      </c>
      <c r="B506" s="39">
        <f t="shared" si="502"/>
        <v>3.5</v>
      </c>
      <c r="C506" s="39">
        <f t="shared" si="499"/>
        <v>3.5</v>
      </c>
      <c r="D506" s="39">
        <f t="shared" si="500"/>
        <v>275.31875000000002</v>
      </c>
      <c r="E506" s="40">
        <f t="shared" si="501"/>
        <v>1.2676506002282719E+30</v>
      </c>
      <c r="F506" s="41">
        <f t="shared" si="503"/>
        <v>100.00000000000004</v>
      </c>
      <c r="G506" s="41">
        <v>500</v>
      </c>
      <c r="BM506" s="41">
        <v>269</v>
      </c>
      <c r="BN506" s="41">
        <v>1</v>
      </c>
      <c r="BP506" s="42">
        <f t="shared" si="518"/>
        <v>674105575330.98999</v>
      </c>
      <c r="BQ506" s="42">
        <f t="shared" si="516"/>
        <v>181334399764036.31</v>
      </c>
      <c r="BR506" s="42">
        <f t="shared" si="514"/>
        <v>5.4888556694547386E+17</v>
      </c>
      <c r="BS506" s="42">
        <f t="shared" si="495"/>
        <v>10.994255434010524</v>
      </c>
      <c r="BT506" s="46">
        <f t="shared" si="517"/>
        <v>3026.9246632724853</v>
      </c>
      <c r="BU506" s="41">
        <v>218</v>
      </c>
      <c r="BV506" s="41">
        <v>1</v>
      </c>
      <c r="BX506" s="42">
        <f t="shared" si="513"/>
        <v>121980655.04345615</v>
      </c>
      <c r="BY506" s="42">
        <f t="shared" si="511"/>
        <v>26591782799.473442</v>
      </c>
      <c r="BZ506" s="42">
        <f t="shared" si="509"/>
        <v>466633437001458.12</v>
      </c>
      <c r="CA506" s="42">
        <f t="shared" si="515"/>
        <v>63.737145778368173</v>
      </c>
      <c r="CB506" s="46">
        <f t="shared" si="512"/>
        <v>17548.031304268105</v>
      </c>
      <c r="CC506" s="41">
        <v>163</v>
      </c>
      <c r="CD506" s="41">
        <v>1</v>
      </c>
      <c r="CF506" s="42">
        <f t="shared" si="508"/>
        <v>696937.20698397141</v>
      </c>
      <c r="CG506" s="42">
        <f t="shared" si="506"/>
        <v>113600764.73838735</v>
      </c>
      <c r="CH506" s="42">
        <f t="shared" si="505"/>
        <v>227848357910.86743</v>
      </c>
      <c r="CI506" s="42">
        <f t="shared" si="510"/>
        <v>7.2849883051612947</v>
      </c>
      <c r="CJ506" s="46">
        <f t="shared" si="507"/>
        <v>2005.6938739416264</v>
      </c>
    </row>
    <row r="507" spans="1:88">
      <c r="A507" s="52">
        <v>22.475000000000001</v>
      </c>
      <c r="B507" s="39">
        <f t="shared" si="502"/>
        <v>3.5049999999999999</v>
      </c>
      <c r="C507" s="39">
        <f t="shared" si="499"/>
        <v>3.5049999999999999</v>
      </c>
      <c r="D507" s="39">
        <f t="shared" si="500"/>
        <v>276.105936875</v>
      </c>
      <c r="E507" s="40">
        <f t="shared" si="501"/>
        <v>1.4561481591932197E+30</v>
      </c>
      <c r="F507" s="41">
        <f t="shared" si="503"/>
        <v>100.20000000000006</v>
      </c>
      <c r="G507" s="41">
        <v>501</v>
      </c>
      <c r="BM507" s="49">
        <v>270</v>
      </c>
      <c r="BN507" s="41">
        <v>1</v>
      </c>
      <c r="BP507" s="42">
        <f t="shared" si="518"/>
        <v>674105575330.98999</v>
      </c>
      <c r="BQ507" s="42">
        <f t="shared" si="516"/>
        <v>182008505339367.31</v>
      </c>
      <c r="BR507" s="42">
        <f t="shared" si="514"/>
        <v>6.3140466775735475E+17</v>
      </c>
      <c r="BS507" s="42">
        <f t="shared" si="495"/>
        <v>12.564359664262051</v>
      </c>
      <c r="BT507" s="46">
        <f t="shared" si="517"/>
        <v>3469.0942963355342</v>
      </c>
      <c r="BU507" s="41">
        <v>219</v>
      </c>
      <c r="BV507" s="41">
        <v>1</v>
      </c>
      <c r="BX507" s="42">
        <f t="shared" si="513"/>
        <v>121980655.04345615</v>
      </c>
      <c r="BY507" s="42">
        <f t="shared" si="511"/>
        <v>26713763454.516899</v>
      </c>
      <c r="BZ507" s="42">
        <f t="shared" si="509"/>
        <v>536786805843716.25</v>
      </c>
      <c r="CA507" s="42">
        <f t="shared" si="515"/>
        <v>72.776474168623992</v>
      </c>
      <c r="CB507" s="46">
        <f t="shared" si="512"/>
        <v>20094.016582787164</v>
      </c>
      <c r="CC507" s="41">
        <v>164</v>
      </c>
      <c r="CD507" s="41">
        <v>1</v>
      </c>
      <c r="CF507" s="42">
        <f t="shared" si="508"/>
        <v>696937.20698397141</v>
      </c>
      <c r="CG507" s="42">
        <f t="shared" si="506"/>
        <v>114297701.94537131</v>
      </c>
      <c r="CH507" s="42">
        <f t="shared" si="505"/>
        <v>262102932540.87616</v>
      </c>
      <c r="CI507" s="42">
        <f t="shared" si="510"/>
        <v>8.3053633380165337</v>
      </c>
      <c r="CJ507" s="46">
        <f t="shared" si="507"/>
        <v>2293.1601255303322</v>
      </c>
    </row>
    <row r="508" spans="1:88">
      <c r="A508" s="52">
        <v>22.475000000000001</v>
      </c>
      <c r="B508" s="39">
        <f t="shared" si="502"/>
        <v>3.5100000000000002</v>
      </c>
      <c r="C508" s="39">
        <f t="shared" si="499"/>
        <v>3.5100000000000002</v>
      </c>
      <c r="D508" s="39">
        <f t="shared" si="500"/>
        <v>276.89424750000006</v>
      </c>
      <c r="E508" s="40">
        <f t="shared" si="501"/>
        <v>1.6726749950972123E+30</v>
      </c>
      <c r="F508" s="41">
        <f t="shared" si="503"/>
        <v>100.40000000000005</v>
      </c>
      <c r="G508" s="41">
        <v>502</v>
      </c>
      <c r="BM508" s="41">
        <v>271</v>
      </c>
      <c r="BN508" s="41">
        <v>1</v>
      </c>
      <c r="BP508" s="42">
        <f t="shared" si="518"/>
        <v>674105575330.98999</v>
      </c>
      <c r="BQ508" s="42">
        <f t="shared" si="516"/>
        <v>182682610914698.28</v>
      </c>
      <c r="BR508" s="42">
        <f t="shared" si="514"/>
        <v>7.2632815868702822E+17</v>
      </c>
      <c r="BS508" s="42">
        <f t="shared" si="495"/>
        <v>14.35891875365906</v>
      </c>
      <c r="BT508" s="46">
        <f t="shared" si="517"/>
        <v>3975.9020032080639</v>
      </c>
      <c r="BU508" s="49">
        <v>220</v>
      </c>
      <c r="BV508" s="41">
        <v>16</v>
      </c>
      <c r="BX508" s="42">
        <f t="shared" si="513"/>
        <v>1951690480.6952984</v>
      </c>
      <c r="BY508" s="42">
        <f t="shared" si="511"/>
        <v>429371905752.96564</v>
      </c>
      <c r="BZ508" s="42">
        <f t="shared" si="509"/>
        <v>617485730159010.62</v>
      </c>
      <c r="CA508" s="42">
        <f t="shared" si="515"/>
        <v>5.1937299868332234</v>
      </c>
      <c r="CB508" s="46">
        <f t="shared" si="512"/>
        <v>1438.1139564223706</v>
      </c>
      <c r="CC508" s="41">
        <v>165</v>
      </c>
      <c r="CD508" s="41">
        <v>1</v>
      </c>
      <c r="CF508" s="42">
        <f t="shared" si="508"/>
        <v>696937.20698397141</v>
      </c>
      <c r="CG508" s="42">
        <f t="shared" si="506"/>
        <v>114994639.15235528</v>
      </c>
      <c r="CH508" s="42">
        <f t="shared" si="505"/>
        <v>301506704179.20331</v>
      </c>
      <c r="CI508" s="42">
        <f t="shared" si="510"/>
        <v>9.4690289700799983</v>
      </c>
      <c r="CJ508" s="46">
        <f t="shared" si="507"/>
        <v>2621.9196512260019</v>
      </c>
    </row>
    <row r="509" spans="1:88">
      <c r="A509" s="52">
        <v>22.475000000000001</v>
      </c>
      <c r="B509" s="39">
        <f t="shared" si="502"/>
        <v>3.5150000000000001</v>
      </c>
      <c r="C509" s="39">
        <f t="shared" si="499"/>
        <v>3.5150000000000001</v>
      </c>
      <c r="D509" s="39">
        <f t="shared" si="500"/>
        <v>277.68368187500005</v>
      </c>
      <c r="E509" s="40">
        <f t="shared" si="501"/>
        <v>1.9213990153128423E+30</v>
      </c>
      <c r="F509" s="41">
        <f t="shared" si="503"/>
        <v>100.60000000000005</v>
      </c>
      <c r="G509" s="41">
        <v>503</v>
      </c>
      <c r="BM509" s="41">
        <v>272</v>
      </c>
      <c r="BN509" s="41">
        <v>1</v>
      </c>
      <c r="BP509" s="42">
        <f t="shared" si="518"/>
        <v>674105575330.98999</v>
      </c>
      <c r="BQ509" s="42">
        <f t="shared" si="516"/>
        <v>183356716490029.28</v>
      </c>
      <c r="BR509" s="42">
        <f t="shared" si="514"/>
        <v>8.3552046813886861E+17</v>
      </c>
      <c r="BS509" s="42">
        <f t="shared" si="495"/>
        <v>16.410050262066754</v>
      </c>
      <c r="BT509" s="46">
        <f t="shared" si="517"/>
        <v>4556.8031765245059</v>
      </c>
      <c r="BU509" s="41">
        <v>221</v>
      </c>
      <c r="BV509" s="41">
        <v>1</v>
      </c>
      <c r="BX509" s="42">
        <f t="shared" si="513"/>
        <v>1951690480.6952984</v>
      </c>
      <c r="BY509" s="42">
        <f t="shared" si="511"/>
        <v>431323596233.66095</v>
      </c>
      <c r="BZ509" s="42">
        <f t="shared" si="509"/>
        <v>710315248226299.75</v>
      </c>
      <c r="CA509" s="42">
        <f t="shared" si="515"/>
        <v>5.9305853581313919</v>
      </c>
      <c r="CB509" s="46">
        <f t="shared" si="512"/>
        <v>1646.8267779198907</v>
      </c>
      <c r="CC509" s="41">
        <v>166</v>
      </c>
      <c r="CD509" s="41">
        <v>1</v>
      </c>
      <c r="CF509" s="42">
        <f t="shared" si="508"/>
        <v>696937.20698397141</v>
      </c>
      <c r="CG509" s="42">
        <f t="shared" si="506"/>
        <v>115691576.35933925</v>
      </c>
      <c r="CH509" s="42">
        <f t="shared" si="505"/>
        <v>346833617297.99664</v>
      </c>
      <c r="CI509" s="42">
        <f t="shared" si="510"/>
        <v>10.796154418211019</v>
      </c>
      <c r="CJ509" s="46">
        <f t="shared" si="507"/>
        <v>2997.915908939885</v>
      </c>
    </row>
    <row r="510" spans="1:88">
      <c r="A510" s="52">
        <v>22.475000000000001</v>
      </c>
      <c r="B510" s="39">
        <f t="shared" si="502"/>
        <v>3.52</v>
      </c>
      <c r="C510" s="39">
        <f t="shared" si="499"/>
        <v>3.52</v>
      </c>
      <c r="D510" s="39">
        <f t="shared" si="500"/>
        <v>278.47424000000001</v>
      </c>
      <c r="E510" s="40">
        <f t="shared" si="501"/>
        <v>2.2071078881827845E+30</v>
      </c>
      <c r="F510" s="41">
        <f t="shared" si="503"/>
        <v>100.80000000000005</v>
      </c>
      <c r="G510" s="41">
        <v>504</v>
      </c>
      <c r="BM510" s="41">
        <v>273</v>
      </c>
      <c r="BN510" s="41">
        <v>1</v>
      </c>
      <c r="BP510" s="42">
        <f t="shared" si="518"/>
        <v>674105575330.98999</v>
      </c>
      <c r="BQ510" s="42">
        <f t="shared" si="516"/>
        <v>184030822065360.28</v>
      </c>
      <c r="BR510" s="42">
        <f t="shared" si="514"/>
        <v>9.6112622343029837E+17</v>
      </c>
      <c r="BS510" s="42">
        <f t="shared" si="495"/>
        <v>18.754471629048094</v>
      </c>
      <c r="BT510" s="46">
        <f t="shared" si="517"/>
        <v>5222.63723350073</v>
      </c>
      <c r="BU510" s="41">
        <v>222</v>
      </c>
      <c r="BV510" s="41">
        <v>1</v>
      </c>
      <c r="BX510" s="42">
        <f t="shared" si="513"/>
        <v>1951690480.6952984</v>
      </c>
      <c r="BY510" s="42">
        <f t="shared" si="511"/>
        <v>433275286714.35626</v>
      </c>
      <c r="BZ510" s="42">
        <f t="shared" si="509"/>
        <v>817098608599531</v>
      </c>
      <c r="CA510" s="42">
        <f t="shared" si="515"/>
        <v>6.7721337252807965</v>
      </c>
      <c r="CB510" s="46">
        <f t="shared" si="512"/>
        <v>1885.8647923259387</v>
      </c>
      <c r="CC510" s="41">
        <v>167</v>
      </c>
      <c r="CD510" s="41">
        <v>1</v>
      </c>
      <c r="CF510" s="42">
        <f t="shared" si="508"/>
        <v>696937.20698397141</v>
      </c>
      <c r="CG510" s="42">
        <f t="shared" si="506"/>
        <v>116388513.56632322</v>
      </c>
      <c r="CH510" s="42">
        <f t="shared" si="505"/>
        <v>398973929980.23834</v>
      </c>
      <c r="CI510" s="42">
        <f t="shared" si="510"/>
        <v>12.309753874369635</v>
      </c>
      <c r="CJ510" s="46">
        <f t="shared" si="507"/>
        <v>3427.9493547521397</v>
      </c>
    </row>
    <row r="511" spans="1:88">
      <c r="A511" s="52">
        <v>22.475000000000001</v>
      </c>
      <c r="B511" s="39">
        <f t="shared" si="502"/>
        <v>3.5249999999999999</v>
      </c>
      <c r="C511" s="39">
        <f t="shared" si="499"/>
        <v>3.5249999999999999</v>
      </c>
      <c r="D511" s="39">
        <f t="shared" si="500"/>
        <v>279.265921875</v>
      </c>
      <c r="E511" s="40">
        <f t="shared" si="501"/>
        <v>2.5353012004565449E+30</v>
      </c>
      <c r="F511" s="41">
        <f t="shared" si="503"/>
        <v>101.00000000000004</v>
      </c>
      <c r="G511" s="41">
        <v>505</v>
      </c>
      <c r="BM511" s="41">
        <v>274</v>
      </c>
      <c r="BN511" s="41">
        <v>1</v>
      </c>
      <c r="BP511" s="42">
        <f t="shared" si="518"/>
        <v>674105575330.98999</v>
      </c>
      <c r="BQ511" s="42">
        <f t="shared" si="516"/>
        <v>184704927640691.25</v>
      </c>
      <c r="BR511" s="42">
        <f t="shared" si="514"/>
        <v>1.1056123562758834E+18</v>
      </c>
      <c r="BS511" s="42">
        <f t="shared" si="495"/>
        <v>21.434159530198091</v>
      </c>
      <c r="BT511" s="46">
        <f t="shared" si="517"/>
        <v>5985.8303208165871</v>
      </c>
      <c r="BU511" s="41">
        <v>223</v>
      </c>
      <c r="BV511" s="41">
        <v>1</v>
      </c>
      <c r="BX511" s="42">
        <f t="shared" si="513"/>
        <v>1951690480.6952984</v>
      </c>
      <c r="BY511" s="42">
        <f t="shared" si="511"/>
        <v>435226977195.05157</v>
      </c>
      <c r="BZ511" s="42">
        <f t="shared" si="509"/>
        <v>939933065960080.37</v>
      </c>
      <c r="CA511" s="42">
        <f t="shared" si="515"/>
        <v>7.7332700806053722</v>
      </c>
      <c r="CB511" s="46">
        <f t="shared" si="512"/>
        <v>2159.6387981686148</v>
      </c>
      <c r="CC511" s="41">
        <v>168</v>
      </c>
      <c r="CD511" s="41">
        <v>1</v>
      </c>
      <c r="CF511" s="42">
        <f t="shared" si="508"/>
        <v>696937.20698397141</v>
      </c>
      <c r="CG511" s="42">
        <f t="shared" si="506"/>
        <v>117085450.7733072</v>
      </c>
      <c r="CH511" s="42">
        <f t="shared" si="505"/>
        <v>458951692363.31873</v>
      </c>
      <c r="CI511" s="42">
        <f t="shared" si="510"/>
        <v>14.036088578502261</v>
      </c>
      <c r="CJ511" s="46">
        <f t="shared" si="507"/>
        <v>3919.8012163945923</v>
      </c>
    </row>
    <row r="512" spans="1:88">
      <c r="A512" s="52">
        <v>22.475000000000001</v>
      </c>
      <c r="B512" s="39">
        <f t="shared" si="502"/>
        <v>3.5300000000000002</v>
      </c>
      <c r="C512" s="39">
        <f t="shared" si="499"/>
        <v>3.5300000000000002</v>
      </c>
      <c r="D512" s="39">
        <f t="shared" si="500"/>
        <v>280.05872750000003</v>
      </c>
      <c r="E512" s="40">
        <f t="shared" si="501"/>
        <v>2.9122963183864405E+30</v>
      </c>
      <c r="F512" s="41">
        <f t="shared" si="503"/>
        <v>101.20000000000005</v>
      </c>
      <c r="G512" s="41">
        <v>506</v>
      </c>
      <c r="BM512" s="41">
        <v>275</v>
      </c>
      <c r="BN512" s="41">
        <v>1</v>
      </c>
      <c r="BP512" s="42">
        <f t="shared" si="518"/>
        <v>674105575330.98999</v>
      </c>
      <c r="BQ512" s="42">
        <f t="shared" si="516"/>
        <v>185379033216022.25</v>
      </c>
      <c r="BR512" s="42">
        <f t="shared" si="514"/>
        <v>1.2718165347694515E+18</v>
      </c>
      <c r="BS512" s="42">
        <f t="shared" si="495"/>
        <v>24.497103823382744</v>
      </c>
      <c r="BT512" s="46">
        <f t="shared" si="517"/>
        <v>6860.6277242119568</v>
      </c>
      <c r="BU512" s="41">
        <v>224</v>
      </c>
      <c r="BV512" s="41">
        <v>1</v>
      </c>
      <c r="BX512" s="42">
        <f t="shared" si="513"/>
        <v>1951690480.6952984</v>
      </c>
      <c r="BY512" s="42">
        <f t="shared" si="511"/>
        <v>437178667675.74683</v>
      </c>
      <c r="BZ512" s="42">
        <f t="shared" si="509"/>
        <v>1081231055422721.5</v>
      </c>
      <c r="CA512" s="42">
        <f t="shared" si="515"/>
        <v>8.8310112444141033</v>
      </c>
      <c r="CB512" s="46">
        <f t="shared" si="512"/>
        <v>2473.2017716488058</v>
      </c>
      <c r="CC512" s="41">
        <v>169</v>
      </c>
      <c r="CD512" s="41">
        <v>1</v>
      </c>
      <c r="CF512" s="42">
        <f t="shared" si="508"/>
        <v>696937.20698397141</v>
      </c>
      <c r="CG512" s="42">
        <f t="shared" si="506"/>
        <v>117782387.98029117</v>
      </c>
      <c r="CH512" s="42">
        <f t="shared" si="505"/>
        <v>527944851280.62378</v>
      </c>
      <c r="CI512" s="42">
        <f t="shared" si="510"/>
        <v>16.005125815775731</v>
      </c>
      <c r="CJ512" s="46">
        <f t="shared" si="507"/>
        <v>4482.3751694435514</v>
      </c>
    </row>
    <row r="513" spans="1:88">
      <c r="A513" s="52">
        <v>22.475000000000001</v>
      </c>
      <c r="B513" s="39">
        <f t="shared" si="502"/>
        <v>3.5350000000000001</v>
      </c>
      <c r="C513" s="39">
        <f t="shared" si="499"/>
        <v>3.5350000000000001</v>
      </c>
      <c r="D513" s="39">
        <f t="shared" si="500"/>
        <v>280.85265687500004</v>
      </c>
      <c r="E513" s="40">
        <f t="shared" si="501"/>
        <v>3.3453499901944257E+30</v>
      </c>
      <c r="F513" s="41">
        <f t="shared" si="503"/>
        <v>101.40000000000005</v>
      </c>
      <c r="G513" s="41">
        <v>507</v>
      </c>
      <c r="BM513" s="41">
        <v>276</v>
      </c>
      <c r="BN513" s="41">
        <v>1</v>
      </c>
      <c r="BP513" s="42">
        <f t="shared" si="518"/>
        <v>674105575330.98999</v>
      </c>
      <c r="BQ513" s="42">
        <f t="shared" si="516"/>
        <v>186053138791353.25</v>
      </c>
      <c r="BR513" s="42">
        <f t="shared" si="514"/>
        <v>1.4630028723411087E+18</v>
      </c>
      <c r="BS513" s="42">
        <f t="shared" ref="BS513:BS537" si="519">BT513/$D513</f>
        <v>27.998169664981734</v>
      </c>
      <c r="BT513" s="46">
        <f t="shared" si="517"/>
        <v>7863.3603380471495</v>
      </c>
      <c r="BU513" s="41">
        <v>225</v>
      </c>
      <c r="BV513" s="41">
        <v>1</v>
      </c>
      <c r="BX513" s="42">
        <f t="shared" si="513"/>
        <v>1951690480.6952984</v>
      </c>
      <c r="BY513" s="42">
        <f t="shared" si="511"/>
        <v>439130358156.44214</v>
      </c>
      <c r="BZ513" s="42">
        <f t="shared" si="509"/>
        <v>1243767553340230.2</v>
      </c>
      <c r="CA513" s="42">
        <f t="shared" si="515"/>
        <v>10.084798480798662</v>
      </c>
      <c r="CB513" s="46">
        <f t="shared" si="512"/>
        <v>2832.3424473812684</v>
      </c>
      <c r="CC513" s="49">
        <v>170</v>
      </c>
      <c r="CD513" s="41">
        <v>1</v>
      </c>
      <c r="CF513" s="42">
        <f t="shared" si="508"/>
        <v>696937.20698397141</v>
      </c>
      <c r="CG513" s="42">
        <f t="shared" si="506"/>
        <v>118479325.18727514</v>
      </c>
      <c r="CH513" s="42">
        <f t="shared" si="505"/>
        <v>607308375654.40686</v>
      </c>
      <c r="CI513" s="42">
        <f t="shared" si="510"/>
        <v>18.251062910464544</v>
      </c>
      <c r="CJ513" s="46">
        <f t="shared" si="507"/>
        <v>5125.8595091967381</v>
      </c>
    </row>
    <row r="514" spans="1:88">
      <c r="A514" s="52">
        <v>22.475000000000001</v>
      </c>
      <c r="B514" s="39">
        <f t="shared" si="502"/>
        <v>3.54</v>
      </c>
      <c r="C514" s="39">
        <f t="shared" si="499"/>
        <v>3.54</v>
      </c>
      <c r="D514" s="39">
        <f t="shared" si="500"/>
        <v>281.64771000000002</v>
      </c>
      <c r="E514" s="40">
        <f t="shared" si="501"/>
        <v>3.8427980306256846E+30</v>
      </c>
      <c r="F514" s="41">
        <f t="shared" si="503"/>
        <v>101.60000000000005</v>
      </c>
      <c r="G514" s="41">
        <v>508</v>
      </c>
      <c r="BM514" s="41">
        <v>277</v>
      </c>
      <c r="BN514" s="41">
        <v>1</v>
      </c>
      <c r="BP514" s="42">
        <f t="shared" si="518"/>
        <v>674105575330.98999</v>
      </c>
      <c r="BQ514" s="42">
        <f t="shared" si="516"/>
        <v>186727244366684.22</v>
      </c>
      <c r="BR514" s="42">
        <f t="shared" si="514"/>
        <v>1.6829260069482762E+18</v>
      </c>
      <c r="BS514" s="42">
        <f t="shared" si="519"/>
        <v>32.00008332733033</v>
      </c>
      <c r="BT514" s="46">
        <f t="shared" si="517"/>
        <v>9012.750188951768</v>
      </c>
      <c r="BU514" s="41">
        <v>226</v>
      </c>
      <c r="BV514" s="41">
        <v>1</v>
      </c>
      <c r="BX514" s="42">
        <f t="shared" si="513"/>
        <v>1951690480.6952984</v>
      </c>
      <c r="BY514" s="42">
        <f t="shared" si="511"/>
        <v>441082048637.13745</v>
      </c>
      <c r="BZ514" s="42">
        <f t="shared" si="509"/>
        <v>1430734554037611.5</v>
      </c>
      <c r="CA514" s="42">
        <f t="shared" si="515"/>
        <v>11.516843320276084</v>
      </c>
      <c r="CB514" s="46">
        <f t="shared" si="512"/>
        <v>3243.692547584556</v>
      </c>
      <c r="CC514" s="41">
        <v>171</v>
      </c>
      <c r="CD514" s="41">
        <v>1</v>
      </c>
      <c r="CF514" s="42">
        <f t="shared" si="508"/>
        <v>696937.20698397141</v>
      </c>
      <c r="CG514" s="42">
        <f t="shared" si="506"/>
        <v>119176262.39425911</v>
      </c>
      <c r="CH514" s="42">
        <f t="shared" si="505"/>
        <v>698600856463.67493</v>
      </c>
      <c r="CI514" s="42">
        <f t="shared" si="510"/>
        <v>20.81292543523293</v>
      </c>
      <c r="CJ514" s="46">
        <f t="shared" si="507"/>
        <v>5861.9127872341087</v>
      </c>
    </row>
    <row r="515" spans="1:88">
      <c r="A515" s="52">
        <v>22.475000000000001</v>
      </c>
      <c r="B515" s="39">
        <f t="shared" si="502"/>
        <v>3.5449999999999999</v>
      </c>
      <c r="C515" s="39">
        <f t="shared" si="499"/>
        <v>3.5449999999999999</v>
      </c>
      <c r="D515" s="39">
        <f t="shared" si="500"/>
        <v>282.44388687500003</v>
      </c>
      <c r="E515" s="40">
        <f t="shared" si="501"/>
        <v>4.4142157763655696E+30</v>
      </c>
      <c r="F515" s="41">
        <f t="shared" si="503"/>
        <v>101.80000000000005</v>
      </c>
      <c r="G515" s="41">
        <v>509</v>
      </c>
      <c r="BM515" s="41">
        <v>278</v>
      </c>
      <c r="BN515" s="41">
        <v>1</v>
      </c>
      <c r="BP515" s="42">
        <f t="shared" si="518"/>
        <v>674105575330.98999</v>
      </c>
      <c r="BQ515" s="42">
        <f t="shared" si="516"/>
        <v>187401349942015.22</v>
      </c>
      <c r="BR515" s="42">
        <f t="shared" si="514"/>
        <v>1.9359048079888684E+18</v>
      </c>
      <c r="BS515" s="42">
        <f t="shared" si="519"/>
        <v>36.57455948016775</v>
      </c>
      <c r="BT515" s="46">
        <f t="shared" si="517"/>
        <v>10330.26074031946</v>
      </c>
      <c r="BU515" s="41">
        <v>227</v>
      </c>
      <c r="BV515" s="41">
        <v>1</v>
      </c>
      <c r="BX515" s="42">
        <f t="shared" si="513"/>
        <v>1951690480.6952984</v>
      </c>
      <c r="BY515" s="42">
        <f t="shared" si="511"/>
        <v>443033739117.83276</v>
      </c>
      <c r="BZ515" s="42">
        <f t="shared" si="509"/>
        <v>1645803731525760.8</v>
      </c>
      <c r="CA515" s="42">
        <f t="shared" si="515"/>
        <v>13.152522764664329</v>
      </c>
      <c r="CB515" s="46">
        <f t="shared" si="512"/>
        <v>3714.8496518637144</v>
      </c>
      <c r="CC515" s="41">
        <v>172</v>
      </c>
      <c r="CD515" s="41">
        <v>1</v>
      </c>
      <c r="CF515" s="42">
        <f t="shared" si="508"/>
        <v>696937.20698397141</v>
      </c>
      <c r="CG515" s="42">
        <f t="shared" si="506"/>
        <v>119873199.60124308</v>
      </c>
      <c r="CH515" s="42">
        <f t="shared" si="505"/>
        <v>803615103284.05994</v>
      </c>
      <c r="CI515" s="42">
        <f t="shared" si="510"/>
        <v>23.735250164035321</v>
      </c>
      <c r="CJ515" s="46">
        <f t="shared" si="507"/>
        <v>6703.8763122806185</v>
      </c>
    </row>
    <row r="516" spans="1:88">
      <c r="A516" s="52">
        <v>22.475000000000001</v>
      </c>
      <c r="B516" s="39">
        <f t="shared" si="502"/>
        <v>3.5500000000000003</v>
      </c>
      <c r="C516" s="39">
        <f t="shared" si="499"/>
        <v>3.5500000000000003</v>
      </c>
      <c r="D516" s="39">
        <f t="shared" si="500"/>
        <v>283.24118750000008</v>
      </c>
      <c r="E516" s="40">
        <f t="shared" si="501"/>
        <v>5.0706024009130899E+30</v>
      </c>
      <c r="F516" s="41">
        <f t="shared" si="503"/>
        <v>102.00000000000006</v>
      </c>
      <c r="G516" s="41">
        <v>510</v>
      </c>
      <c r="BM516" s="41">
        <v>279</v>
      </c>
      <c r="BN516" s="41">
        <v>1</v>
      </c>
      <c r="BP516" s="42">
        <f t="shared" si="518"/>
        <v>674105575330.98999</v>
      </c>
      <c r="BQ516" s="42">
        <f t="shared" si="516"/>
        <v>188075455517346.22</v>
      </c>
      <c r="BR516" s="42">
        <f t="shared" si="514"/>
        <v>2.2269071573216381E+18</v>
      </c>
      <c r="BS516" s="42">
        <f t="shared" si="519"/>
        <v>41.803590251384371</v>
      </c>
      <c r="BT516" s="46">
        <f t="shared" si="517"/>
        <v>11840.498544565537</v>
      </c>
      <c r="BU516" s="41">
        <v>228</v>
      </c>
      <c r="BV516" s="41">
        <v>1</v>
      </c>
      <c r="BX516" s="42">
        <f t="shared" si="513"/>
        <v>1951690480.6952984</v>
      </c>
      <c r="BY516" s="42">
        <f t="shared" si="511"/>
        <v>444985429598.52802</v>
      </c>
      <c r="BZ516" s="42">
        <f t="shared" si="509"/>
        <v>1893198515834488.2</v>
      </c>
      <c r="CA516" s="42">
        <f t="shared" si="515"/>
        <v>15.020830933066142</v>
      </c>
      <c r="CB516" s="46">
        <f t="shared" si="512"/>
        <v>4254.5179907183883</v>
      </c>
      <c r="CC516" s="41">
        <v>173</v>
      </c>
      <c r="CD516" s="41">
        <v>1</v>
      </c>
      <c r="CF516" s="42">
        <f t="shared" si="508"/>
        <v>696937.20698397141</v>
      </c>
      <c r="CG516" s="42">
        <f t="shared" si="506"/>
        <v>120570136.80822705</v>
      </c>
      <c r="CH516" s="42">
        <f t="shared" si="505"/>
        <v>924413337809.80542</v>
      </c>
      <c r="CI516" s="42">
        <f t="shared" si="510"/>
        <v>27.068864792604547</v>
      </c>
      <c r="CJ516" s="46">
        <f t="shared" si="507"/>
        <v>7667.0174081342548</v>
      </c>
    </row>
    <row r="517" spans="1:88">
      <c r="A517" s="52">
        <v>22.475000000000001</v>
      </c>
      <c r="B517" s="39">
        <f t="shared" si="502"/>
        <v>3.5550000000000002</v>
      </c>
      <c r="C517" s="39">
        <f t="shared" si="499"/>
        <v>3.5550000000000002</v>
      </c>
      <c r="D517" s="39">
        <f t="shared" si="500"/>
        <v>284.03961187500005</v>
      </c>
      <c r="E517" s="40">
        <f t="shared" si="501"/>
        <v>5.8245926367728833E+30</v>
      </c>
      <c r="F517" s="41">
        <f t="shared" si="503"/>
        <v>102.20000000000005</v>
      </c>
      <c r="G517" s="41">
        <v>511</v>
      </c>
      <c r="BM517" s="49">
        <v>280</v>
      </c>
      <c r="BN517" s="41">
        <v>10</v>
      </c>
      <c r="BP517" s="42">
        <f t="shared" si="518"/>
        <v>6741055753309.9004</v>
      </c>
      <c r="BQ517" s="42">
        <f t="shared" si="516"/>
        <v>1887495610926772</v>
      </c>
      <c r="BR517" s="42">
        <f t="shared" si="514"/>
        <v>2.5616474680483855E+18</v>
      </c>
      <c r="BS517" s="42">
        <f t="shared" si="519"/>
        <v>4.7780919301886273</v>
      </c>
      <c r="BT517" s="46">
        <f t="shared" si="517"/>
        <v>1357.1673773538475</v>
      </c>
      <c r="BU517" s="41">
        <v>229</v>
      </c>
      <c r="BV517" s="41">
        <v>1</v>
      </c>
      <c r="BX517" s="42">
        <f t="shared" si="513"/>
        <v>1951690480.6952984</v>
      </c>
      <c r="BY517" s="42">
        <f t="shared" si="511"/>
        <v>446937120079.22333</v>
      </c>
      <c r="BZ517" s="42">
        <f t="shared" si="509"/>
        <v>2177776998316020.2</v>
      </c>
      <c r="CA517" s="42">
        <f t="shared" si="515"/>
        <v>17.154895217838511</v>
      </c>
      <c r="CB517" s="46">
        <f t="shared" si="512"/>
        <v>4872.6697794311449</v>
      </c>
      <c r="CC517" s="41">
        <v>174</v>
      </c>
      <c r="CD517" s="41">
        <v>1</v>
      </c>
      <c r="CF517" s="42">
        <f t="shared" si="508"/>
        <v>696937.20698397141</v>
      </c>
      <c r="CG517" s="42">
        <f t="shared" si="506"/>
        <v>121267074.01521103</v>
      </c>
      <c r="CH517" s="42">
        <f t="shared" si="505"/>
        <v>1063367674958.9904</v>
      </c>
      <c r="CI517" s="42">
        <f t="shared" si="510"/>
        <v>30.871778159035618</v>
      </c>
      <c r="CJ517" s="46">
        <f t="shared" si="507"/>
        <v>8768.8078861835802</v>
      </c>
    </row>
    <row r="518" spans="1:88">
      <c r="A518" s="52">
        <v>22.475000000000001</v>
      </c>
      <c r="B518" s="39">
        <f t="shared" si="502"/>
        <v>3.56</v>
      </c>
      <c r="C518" s="39">
        <f t="shared" si="499"/>
        <v>3.56</v>
      </c>
      <c r="D518" s="39">
        <f t="shared" si="500"/>
        <v>284.83916000000005</v>
      </c>
      <c r="E518" s="40">
        <f t="shared" si="501"/>
        <v>6.6906999803888537E+30</v>
      </c>
      <c r="F518" s="41">
        <f t="shared" si="503"/>
        <v>102.40000000000006</v>
      </c>
      <c r="G518" s="41">
        <v>512</v>
      </c>
      <c r="BM518" s="41">
        <v>281</v>
      </c>
      <c r="BN518" s="41">
        <v>1</v>
      </c>
      <c r="BP518" s="42">
        <f t="shared" si="518"/>
        <v>6741055753309.9004</v>
      </c>
      <c r="BQ518" s="42">
        <f t="shared" si="516"/>
        <v>1894236666680082</v>
      </c>
      <c r="BR518" s="42">
        <f t="shared" si="514"/>
        <v>2.946698854616322E+18</v>
      </c>
      <c r="BS518" s="42">
        <f t="shared" si="519"/>
        <v>5.461372748877622</v>
      </c>
      <c r="BT518" s="46">
        <f t="shared" si="517"/>
        <v>1555.6128262371931</v>
      </c>
      <c r="BU518" s="49">
        <v>230</v>
      </c>
      <c r="BV518" s="41">
        <v>1</v>
      </c>
      <c r="BX518" s="42">
        <f t="shared" si="513"/>
        <v>1951690480.6952984</v>
      </c>
      <c r="BY518" s="42">
        <f t="shared" si="511"/>
        <v>448888810559.91864</v>
      </c>
      <c r="BZ518" s="42">
        <f t="shared" si="509"/>
        <v>2505127292724877</v>
      </c>
      <c r="CA518" s="42">
        <f t="shared" si="515"/>
        <v>19.592566174072392</v>
      </c>
      <c r="CB518" s="46">
        <f t="shared" si="512"/>
        <v>5580.7300912671944</v>
      </c>
      <c r="CC518" s="41">
        <v>175</v>
      </c>
      <c r="CD518" s="41">
        <v>1</v>
      </c>
      <c r="CF518" s="42">
        <f t="shared" si="508"/>
        <v>696937.20698397141</v>
      </c>
      <c r="CG518" s="42">
        <f t="shared" si="506"/>
        <v>121964011.222195</v>
      </c>
      <c r="CH518" s="42">
        <f t="shared" si="505"/>
        <v>1223206685900.8142</v>
      </c>
      <c r="CI518" s="42">
        <f t="shared" si="510"/>
        <v>35.210196648615316</v>
      </c>
      <c r="CJ518" s="46">
        <f t="shared" si="507"/>
        <v>10029.242836826403</v>
      </c>
    </row>
    <row r="519" spans="1:88">
      <c r="A519" s="52">
        <v>22.475000000000001</v>
      </c>
      <c r="B519" s="39">
        <f t="shared" si="502"/>
        <v>3.5649999999999999</v>
      </c>
      <c r="C519" s="39">
        <f t="shared" ref="C519:C545" si="520">(100%+G519*0.5%)</f>
        <v>3.5649999999999999</v>
      </c>
      <c r="D519" s="39">
        <f t="shared" ref="D519:D545" si="521">A519*B519*C519*1</f>
        <v>285.63983187500003</v>
      </c>
      <c r="E519" s="40">
        <f t="shared" ref="E519:E545" si="522">POWER($F$1,G519)</f>
        <v>7.6855960612513715E+30</v>
      </c>
      <c r="F519" s="41">
        <f t="shared" si="503"/>
        <v>102.60000000000005</v>
      </c>
      <c r="G519" s="41">
        <v>513</v>
      </c>
      <c r="BM519" s="41">
        <v>282</v>
      </c>
      <c r="BN519" s="41">
        <v>1</v>
      </c>
      <c r="BP519" s="42">
        <f t="shared" si="518"/>
        <v>6741055753309.9004</v>
      </c>
      <c r="BQ519" s="42">
        <f t="shared" si="516"/>
        <v>1900977722433392</v>
      </c>
      <c r="BR519" s="42">
        <f t="shared" si="514"/>
        <v>3.389622155237631E+18</v>
      </c>
      <c r="BS519" s="42">
        <f t="shared" si="519"/>
        <v>6.2424560510705103</v>
      </c>
      <c r="BT519" s="46">
        <f t="shared" si="517"/>
        <v>1783.0940969148571</v>
      </c>
      <c r="BU519" s="41">
        <v>231</v>
      </c>
      <c r="BV519" s="41">
        <v>1</v>
      </c>
      <c r="BX519" s="42">
        <f t="shared" si="513"/>
        <v>1951690480.6952984</v>
      </c>
      <c r="BY519" s="42">
        <f t="shared" si="511"/>
        <v>450840501040.61395</v>
      </c>
      <c r="BZ519" s="42">
        <f t="shared" si="509"/>
        <v>2881677223245247</v>
      </c>
      <c r="CA519" s="42">
        <f t="shared" si="515"/>
        <v>22.377091686134879</v>
      </c>
      <c r="CB519" s="46">
        <f t="shared" si="512"/>
        <v>6391.7887070790275</v>
      </c>
      <c r="CC519" s="41">
        <v>176</v>
      </c>
      <c r="CD519" s="41">
        <v>1</v>
      </c>
      <c r="CF519" s="42">
        <f t="shared" si="508"/>
        <v>696937.20698397141</v>
      </c>
      <c r="CG519" s="42">
        <f t="shared" si="506"/>
        <v>122660948.42917897</v>
      </c>
      <c r="CH519" s="42">
        <f t="shared" si="505"/>
        <v>1407068956662.7126</v>
      </c>
      <c r="CI519" s="42">
        <f t="shared" si="510"/>
        <v>40.159684696429629</v>
      </c>
      <c r="CJ519" s="46">
        <f t="shared" si="507"/>
        <v>11471.205584841171</v>
      </c>
    </row>
    <row r="520" spans="1:88">
      <c r="A520" s="52">
        <v>22.475000000000001</v>
      </c>
      <c r="B520" s="39">
        <f t="shared" ref="B520:B545" si="523">(100%+G520*0.5%)</f>
        <v>3.57</v>
      </c>
      <c r="C520" s="39">
        <f t="shared" si="520"/>
        <v>3.57</v>
      </c>
      <c r="D520" s="39">
        <f t="shared" si="521"/>
        <v>286.44162749999998</v>
      </c>
      <c r="E520" s="40">
        <f t="shared" si="522"/>
        <v>8.8284315527311425E+30</v>
      </c>
      <c r="F520" s="41">
        <f t="shared" ref="F520:F545" si="524">LOG(E520,2)</f>
        <v>102.80000000000007</v>
      </c>
      <c r="G520" s="41">
        <v>514</v>
      </c>
      <c r="BM520" s="41">
        <v>283</v>
      </c>
      <c r="BN520" s="41">
        <v>1</v>
      </c>
      <c r="BP520" s="42">
        <f t="shared" si="518"/>
        <v>6741055753309.9004</v>
      </c>
      <c r="BQ520" s="42">
        <f t="shared" si="516"/>
        <v>1907718778186701.7</v>
      </c>
      <c r="BR520" s="42">
        <f t="shared" si="514"/>
        <v>3.8991143382342799E+18</v>
      </c>
      <c r="BS520" s="42">
        <f t="shared" si="519"/>
        <v>7.1353533298294849</v>
      </c>
      <c r="BT520" s="46">
        <f t="shared" si="517"/>
        <v>2043.8622205839017</v>
      </c>
      <c r="BU520" s="41">
        <v>232</v>
      </c>
      <c r="BV520" s="41">
        <v>1</v>
      </c>
      <c r="BX520" s="42">
        <f t="shared" si="513"/>
        <v>1951690480.6952984</v>
      </c>
      <c r="BY520" s="42">
        <f t="shared" si="511"/>
        <v>452792191521.30927</v>
      </c>
      <c r="BZ520" s="42">
        <f t="shared" si="509"/>
        <v>3314820491704918.5</v>
      </c>
      <c r="CA520" s="42">
        <f t="shared" si="515"/>
        <v>25.557887463940069</v>
      </c>
      <c r="CB520" s="46">
        <f t="shared" si="512"/>
        <v>7320.8428806328402</v>
      </c>
      <c r="CC520" s="41">
        <v>177</v>
      </c>
      <c r="CD520" s="41">
        <v>1</v>
      </c>
      <c r="CF520" s="42">
        <f t="shared" si="508"/>
        <v>696937.20698397141</v>
      </c>
      <c r="CG520" s="42">
        <f t="shared" si="506"/>
        <v>123357885.63616294</v>
      </c>
      <c r="CH520" s="42">
        <f t="shared" si="505"/>
        <v>1618564693215.2861</v>
      </c>
      <c r="CI520" s="42">
        <f t="shared" si="510"/>
        <v>45.806489847976394</v>
      </c>
      <c r="CJ520" s="46">
        <f t="shared" si="507"/>
        <v>13120.885502116585</v>
      </c>
    </row>
    <row r="521" spans="1:88">
      <c r="A521" s="52">
        <v>22.475000000000001</v>
      </c>
      <c r="B521" s="39">
        <f t="shared" si="523"/>
        <v>3.5750000000000002</v>
      </c>
      <c r="C521" s="39">
        <f t="shared" si="520"/>
        <v>3.5750000000000002</v>
      </c>
      <c r="D521" s="39">
        <f t="shared" si="521"/>
        <v>287.24454687500003</v>
      </c>
      <c r="E521" s="40">
        <f t="shared" si="522"/>
        <v>1.0141204801826184E+31</v>
      </c>
      <c r="F521" s="41">
        <f t="shared" si="524"/>
        <v>103.00000000000006</v>
      </c>
      <c r="G521" s="41">
        <v>515</v>
      </c>
      <c r="BM521" s="41">
        <v>284</v>
      </c>
      <c r="BN521" s="41">
        <v>1</v>
      </c>
      <c r="BP521" s="42">
        <f t="shared" si="518"/>
        <v>6741055753309.9004</v>
      </c>
      <c r="BQ521" s="42">
        <f t="shared" si="516"/>
        <v>1914459833940011.7</v>
      </c>
      <c r="BR521" s="42">
        <f t="shared" si="514"/>
        <v>4.4851792041830195E+18</v>
      </c>
      <c r="BS521" s="42">
        <f t="shared" si="519"/>
        <v>8.1560850910043676</v>
      </c>
      <c r="BT521" s="46">
        <f t="shared" si="517"/>
        <v>2342.7909662394932</v>
      </c>
      <c r="BU521" s="41">
        <v>233</v>
      </c>
      <c r="BV521" s="41">
        <v>1</v>
      </c>
      <c r="BX521" s="42">
        <f t="shared" si="513"/>
        <v>1951690480.6952984</v>
      </c>
      <c r="BY521" s="42">
        <f t="shared" si="511"/>
        <v>454743882002.00452</v>
      </c>
      <c r="BZ521" s="42">
        <f t="shared" si="509"/>
        <v>3813061799497633.5</v>
      </c>
      <c r="CA521" s="42">
        <f t="shared" si="515"/>
        <v>29.191417646925167</v>
      </c>
      <c r="CB521" s="46">
        <f t="shared" si="512"/>
        <v>8385.0755346298993</v>
      </c>
      <c r="CC521" s="41">
        <v>178</v>
      </c>
      <c r="CD521" s="41">
        <v>1</v>
      </c>
      <c r="CF521" s="42">
        <f t="shared" si="508"/>
        <v>696937.20698397141</v>
      </c>
      <c r="CG521" s="42">
        <f t="shared" si="506"/>
        <v>124054822.84314691</v>
      </c>
      <c r="CH521" s="42">
        <f t="shared" si="505"/>
        <v>1861846581785.9468</v>
      </c>
      <c r="CI521" s="42">
        <f t="shared" si="510"/>
        <v>52.249055747240007</v>
      </c>
      <c r="CJ521" s="46">
        <f t="shared" si="507"/>
        <v>15008.256342762572</v>
      </c>
    </row>
    <row r="522" spans="1:88">
      <c r="A522" s="52">
        <v>22.475000000000001</v>
      </c>
      <c r="B522" s="39">
        <f t="shared" si="523"/>
        <v>3.58</v>
      </c>
      <c r="C522" s="39">
        <f t="shared" si="520"/>
        <v>3.58</v>
      </c>
      <c r="D522" s="39">
        <f t="shared" si="521"/>
        <v>288.04859000000005</v>
      </c>
      <c r="E522" s="40">
        <f t="shared" si="522"/>
        <v>1.1649185273545769E+31</v>
      </c>
      <c r="F522" s="41">
        <f t="shared" si="524"/>
        <v>103.20000000000005</v>
      </c>
      <c r="G522" s="41">
        <v>516</v>
      </c>
      <c r="BM522" s="41">
        <v>285</v>
      </c>
      <c r="BN522" s="41">
        <v>1</v>
      </c>
      <c r="BP522" s="42">
        <f t="shared" si="518"/>
        <v>6741055753309.9004</v>
      </c>
      <c r="BQ522" s="42">
        <f t="shared" si="516"/>
        <v>1921200889693321.5</v>
      </c>
      <c r="BR522" s="42">
        <f t="shared" si="514"/>
        <v>5.1593237331157381E+18</v>
      </c>
      <c r="BS522" s="42">
        <f t="shared" si="519"/>
        <v>9.3229691410560864</v>
      </c>
      <c r="BT522" s="46">
        <f t="shared" si="517"/>
        <v>2685.4681156947172</v>
      </c>
      <c r="BU522" s="41">
        <v>234</v>
      </c>
      <c r="BV522" s="41">
        <v>1</v>
      </c>
      <c r="BX522" s="42">
        <f t="shared" si="513"/>
        <v>1951690480.6952984</v>
      </c>
      <c r="BY522" s="42">
        <f t="shared" si="511"/>
        <v>456695572482.69983</v>
      </c>
      <c r="BZ522" s="42">
        <f t="shared" si="509"/>
        <v>4386183771573196</v>
      </c>
      <c r="CA522" s="42">
        <f t="shared" si="515"/>
        <v>33.342201266213642</v>
      </c>
      <c r="CB522" s="46">
        <f t="shared" si="512"/>
        <v>9604.1740622290563</v>
      </c>
      <c r="CC522" s="41">
        <v>179</v>
      </c>
      <c r="CD522" s="41">
        <v>1</v>
      </c>
      <c r="CF522" s="42">
        <f t="shared" si="508"/>
        <v>696937.20698397141</v>
      </c>
      <c r="CG522" s="42">
        <f t="shared" si="506"/>
        <v>124751760.05013089</v>
      </c>
      <c r="CH522" s="42">
        <f t="shared" si="505"/>
        <v>2141691294713.4666</v>
      </c>
      <c r="CI522" s="42">
        <f t="shared" si="510"/>
        <v>59.599749745122402</v>
      </c>
      <c r="CJ522" s="46">
        <f t="shared" si="507"/>
        <v>17167.62387843537</v>
      </c>
    </row>
    <row r="523" spans="1:88">
      <c r="A523" s="52">
        <v>22.475000000000001</v>
      </c>
      <c r="B523" s="39">
        <f t="shared" si="523"/>
        <v>3.585</v>
      </c>
      <c r="C523" s="39">
        <f t="shared" si="520"/>
        <v>3.585</v>
      </c>
      <c r="D523" s="39">
        <f t="shared" si="521"/>
        <v>288.85375687500004</v>
      </c>
      <c r="E523" s="40">
        <f t="shared" si="522"/>
        <v>1.338139996077771E+31</v>
      </c>
      <c r="F523" s="41">
        <f t="shared" si="524"/>
        <v>103.40000000000006</v>
      </c>
      <c r="G523" s="41">
        <v>517</v>
      </c>
      <c r="BM523" s="41">
        <v>286</v>
      </c>
      <c r="BN523" s="41">
        <v>1</v>
      </c>
      <c r="BP523" s="42">
        <f t="shared" si="518"/>
        <v>6741055753309.9004</v>
      </c>
      <c r="BQ523" s="42">
        <f t="shared" si="516"/>
        <v>1927941945446631.5</v>
      </c>
      <c r="BR523" s="42">
        <f t="shared" si="514"/>
        <v>5.9347839291008512E+18</v>
      </c>
      <c r="BS523" s="42">
        <f t="shared" si="519"/>
        <v>10.656950274682229</v>
      </c>
      <c r="BT523" s="46">
        <f t="shared" si="517"/>
        <v>3078.3001236720256</v>
      </c>
      <c r="BU523" s="41">
        <v>235</v>
      </c>
      <c r="BV523" s="41">
        <v>1</v>
      </c>
      <c r="BX523" s="42">
        <f t="shared" si="513"/>
        <v>1951690480.6952984</v>
      </c>
      <c r="BY523" s="42">
        <f t="shared" si="511"/>
        <v>458647262963.39514</v>
      </c>
      <c r="BZ523" s="42">
        <f t="shared" si="509"/>
        <v>5045438957538589</v>
      </c>
      <c r="CA523" s="42">
        <f t="shared" si="515"/>
        <v>38.083962570593741</v>
      </c>
      <c r="CB523" s="46">
        <f t="shared" si="512"/>
        <v>11000.695665202886</v>
      </c>
      <c r="CC523" s="49">
        <v>180</v>
      </c>
      <c r="CD523" s="41">
        <v>12</v>
      </c>
      <c r="CF523" s="42">
        <f t="shared" si="508"/>
        <v>8363246.4838076569</v>
      </c>
      <c r="CG523" s="42">
        <f t="shared" si="506"/>
        <v>1505384367.0853782</v>
      </c>
      <c r="CH523" s="42">
        <f t="shared" si="505"/>
        <v>2463593240985.6294</v>
      </c>
      <c r="CI523" s="42">
        <f t="shared" si="510"/>
        <v>5.6655696348177456</v>
      </c>
      <c r="CJ523" s="46">
        <f t="shared" si="507"/>
        <v>1636.5210738540279</v>
      </c>
    </row>
    <row r="524" spans="1:88">
      <c r="A524" s="52">
        <v>22.475000000000001</v>
      </c>
      <c r="B524" s="39">
        <f t="shared" si="523"/>
        <v>3.59</v>
      </c>
      <c r="C524" s="39">
        <f t="shared" si="520"/>
        <v>3.59</v>
      </c>
      <c r="D524" s="39">
        <f t="shared" si="521"/>
        <v>289.66004749999996</v>
      </c>
      <c r="E524" s="40">
        <f t="shared" si="522"/>
        <v>1.5371192122502745E+31</v>
      </c>
      <c r="F524" s="41">
        <f t="shared" si="524"/>
        <v>103.60000000000005</v>
      </c>
      <c r="G524" s="41">
        <v>518</v>
      </c>
      <c r="BM524" s="41">
        <v>287</v>
      </c>
      <c r="BN524" s="41">
        <v>1</v>
      </c>
      <c r="BP524" s="42">
        <f t="shared" si="518"/>
        <v>6741055753309.9004</v>
      </c>
      <c r="BQ524" s="42">
        <f t="shared" si="516"/>
        <v>1934683001199941.5</v>
      </c>
      <c r="BR524" s="42">
        <f t="shared" si="514"/>
        <v>6.82678459315742E+18</v>
      </c>
      <c r="BS524" s="42">
        <f t="shared" si="519"/>
        <v>12.181977311779178</v>
      </c>
      <c r="BT524" s="46">
        <f t="shared" si="517"/>
        <v>3528.6321267738786</v>
      </c>
      <c r="BU524" s="41">
        <v>236</v>
      </c>
      <c r="BV524" s="41">
        <v>1</v>
      </c>
      <c r="BX524" s="42">
        <f t="shared" si="513"/>
        <v>1951690480.6952984</v>
      </c>
      <c r="BY524" s="42">
        <f t="shared" si="511"/>
        <v>460598953444.09045</v>
      </c>
      <c r="BZ524" s="42">
        <f t="shared" si="509"/>
        <v>5803770676830541</v>
      </c>
      <c r="CA524" s="42">
        <f t="shared" si="515"/>
        <v>43.500945800262912</v>
      </c>
      <c r="CB524" s="46">
        <f t="shared" si="512"/>
        <v>12600.486026799079</v>
      </c>
      <c r="CC524" s="41">
        <v>181</v>
      </c>
      <c r="CD524" s="41">
        <v>1</v>
      </c>
      <c r="CF524" s="42">
        <f t="shared" si="508"/>
        <v>8363246.4838076569</v>
      </c>
      <c r="CG524" s="42">
        <f t="shared" si="506"/>
        <v>1513747613.569186</v>
      </c>
      <c r="CH524" s="42">
        <f t="shared" si="505"/>
        <v>2833872400796.1519</v>
      </c>
      <c r="CI524" s="42">
        <f t="shared" si="510"/>
        <v>6.4630605185079855</v>
      </c>
      <c r="CJ524" s="46">
        <f t="shared" si="507"/>
        <v>1872.0904167863973</v>
      </c>
    </row>
    <row r="525" spans="1:88">
      <c r="A525" s="52">
        <v>22.475000000000001</v>
      </c>
      <c r="B525" s="39">
        <f t="shared" si="523"/>
        <v>3.5950000000000002</v>
      </c>
      <c r="C525" s="39">
        <f t="shared" si="520"/>
        <v>3.5950000000000002</v>
      </c>
      <c r="D525" s="39">
        <f t="shared" si="521"/>
        <v>290.46746187500003</v>
      </c>
      <c r="E525" s="40">
        <f t="shared" si="522"/>
        <v>1.765686310546229E+31</v>
      </c>
      <c r="F525" s="41">
        <f t="shared" si="524"/>
        <v>103.80000000000004</v>
      </c>
      <c r="G525" s="41">
        <v>519</v>
      </c>
      <c r="BM525" s="41">
        <v>288</v>
      </c>
      <c r="BN525" s="41">
        <v>1</v>
      </c>
      <c r="BP525" s="42">
        <f t="shared" si="518"/>
        <v>6741055753309.9004</v>
      </c>
      <c r="BQ525" s="42">
        <f t="shared" si="516"/>
        <v>1941424056953251.2</v>
      </c>
      <c r="BR525" s="42">
        <f t="shared" si="514"/>
        <v>7.8528381209816504E+18</v>
      </c>
      <c r="BS525" s="42">
        <f t="shared" si="519"/>
        <v>13.925434288865766</v>
      </c>
      <c r="BT525" s="46">
        <f t="shared" si="517"/>
        <v>4044.885553393935</v>
      </c>
      <c r="BU525" s="41">
        <v>237</v>
      </c>
      <c r="BV525" s="41">
        <v>1</v>
      </c>
      <c r="BX525" s="42">
        <f t="shared" si="513"/>
        <v>1951690480.6952984</v>
      </c>
      <c r="BY525" s="42">
        <f t="shared" si="511"/>
        <v>462550643924.78571</v>
      </c>
      <c r="BZ525" s="42">
        <f t="shared" si="509"/>
        <v>6676067040716629</v>
      </c>
      <c r="CA525" s="42">
        <f t="shared" si="515"/>
        <v>49.689417940138902</v>
      </c>
      <c r="CB525" s="46">
        <f t="shared" si="512"/>
        <v>14433.159111118239</v>
      </c>
      <c r="CC525" s="41">
        <v>182</v>
      </c>
      <c r="CD525" s="41">
        <v>1</v>
      </c>
      <c r="CF525" s="42">
        <f t="shared" si="508"/>
        <v>8363246.4838076569</v>
      </c>
      <c r="CG525" s="42">
        <f t="shared" si="506"/>
        <v>1522110860.0529935</v>
      </c>
      <c r="CH525" s="42">
        <f t="shared" si="505"/>
        <v>3259798359724.9048</v>
      </c>
      <c r="CI525" s="42">
        <f t="shared" si="510"/>
        <v>7.3730463224864122</v>
      </c>
      <c r="CJ525" s="46">
        <f t="shared" si="507"/>
        <v>2141.630051579431</v>
      </c>
    </row>
    <row r="526" spans="1:88">
      <c r="A526" s="52">
        <v>22.475000000000001</v>
      </c>
      <c r="B526" s="39">
        <f t="shared" si="523"/>
        <v>3.6</v>
      </c>
      <c r="C526" s="39">
        <f t="shared" si="520"/>
        <v>3.6</v>
      </c>
      <c r="D526" s="39">
        <f t="shared" si="521"/>
        <v>291.27600000000007</v>
      </c>
      <c r="E526" s="40">
        <f t="shared" si="522"/>
        <v>2.0282409603652373E+31</v>
      </c>
      <c r="F526" s="41">
        <f t="shared" si="524"/>
        <v>104.00000000000006</v>
      </c>
      <c r="G526" s="41">
        <v>520</v>
      </c>
      <c r="BM526" s="41">
        <v>289</v>
      </c>
      <c r="BN526" s="41">
        <v>1</v>
      </c>
      <c r="BP526" s="42">
        <f t="shared" si="518"/>
        <v>6741055753309.9004</v>
      </c>
      <c r="BQ526" s="42">
        <f t="shared" si="516"/>
        <v>1948165112706561.3</v>
      </c>
      <c r="BR526" s="42">
        <f t="shared" si="514"/>
        <v>9.0330881874455255E+18</v>
      </c>
      <c r="BS526" s="42">
        <f t="shared" si="519"/>
        <v>15.918633588805722</v>
      </c>
      <c r="BT526" s="46">
        <f t="shared" si="517"/>
        <v>4636.7159172129768</v>
      </c>
      <c r="BU526" s="41">
        <v>238</v>
      </c>
      <c r="BV526" s="41">
        <v>1</v>
      </c>
      <c r="BX526" s="42">
        <f t="shared" si="513"/>
        <v>1951690480.6952984</v>
      </c>
      <c r="BY526" s="42">
        <f t="shared" si="511"/>
        <v>464502334405.48102</v>
      </c>
      <c r="BZ526" s="42">
        <f t="shared" si="509"/>
        <v>7679453134652578</v>
      </c>
      <c r="CA526" s="42">
        <f t="shared" si="515"/>
        <v>56.759386354919442</v>
      </c>
      <c r="CB526" s="46">
        <f t="shared" si="512"/>
        <v>16532.647019915519</v>
      </c>
      <c r="CC526" s="41">
        <v>183</v>
      </c>
      <c r="CD526" s="41">
        <v>1</v>
      </c>
      <c r="CF526" s="42">
        <f t="shared" si="508"/>
        <v>8363246.4838076569</v>
      </c>
      <c r="CG526" s="42">
        <f t="shared" si="506"/>
        <v>1530474106.5368011</v>
      </c>
      <c r="CH526" s="42">
        <f t="shared" si="505"/>
        <v>3749732975904.5659</v>
      </c>
      <c r="CI526" s="42">
        <f t="shared" si="510"/>
        <v>8.4114264887563728</v>
      </c>
      <c r="CJ526" s="46">
        <f t="shared" si="507"/>
        <v>2450.0466619390018</v>
      </c>
    </row>
    <row r="527" spans="1:88">
      <c r="A527" s="52">
        <v>22.475000000000001</v>
      </c>
      <c r="B527" s="39">
        <f t="shared" si="523"/>
        <v>3.605</v>
      </c>
      <c r="C527" s="39">
        <f t="shared" si="520"/>
        <v>3.605</v>
      </c>
      <c r="D527" s="39">
        <f t="shared" si="521"/>
        <v>292.08566187500003</v>
      </c>
      <c r="E527" s="40">
        <f t="shared" si="522"/>
        <v>2.3298370547091547E+31</v>
      </c>
      <c r="F527" s="41">
        <f t="shared" si="524"/>
        <v>104.20000000000005</v>
      </c>
      <c r="G527" s="41">
        <v>521</v>
      </c>
      <c r="BM527" s="49">
        <v>290</v>
      </c>
      <c r="BN527" s="41">
        <v>1</v>
      </c>
      <c r="BP527" s="42">
        <f t="shared" si="518"/>
        <v>6741055753309.9004</v>
      </c>
      <c r="BQ527" s="42">
        <f t="shared" si="516"/>
        <v>1954906168459871</v>
      </c>
      <c r="BR527" s="42">
        <f t="shared" si="514"/>
        <v>1.0390705060269408E+19</v>
      </c>
      <c r="BS527" s="42">
        <f t="shared" si="519"/>
        <v>18.197379912228282</v>
      </c>
      <c r="BT527" s="46">
        <f t="shared" si="517"/>
        <v>5315.1937560540273</v>
      </c>
      <c r="BU527" s="41">
        <v>239</v>
      </c>
      <c r="BV527" s="41">
        <v>1</v>
      </c>
      <c r="BX527" s="42">
        <f t="shared" si="513"/>
        <v>1951690480.6952984</v>
      </c>
      <c r="BY527" s="42">
        <f t="shared" si="511"/>
        <v>466454024886.17633</v>
      </c>
      <c r="BZ527" s="42">
        <f t="shared" si="509"/>
        <v>8833627093028700</v>
      </c>
      <c r="CA527" s="42">
        <f t="shared" si="515"/>
        <v>64.836562061600858</v>
      </c>
      <c r="CB527" s="46">
        <f t="shared" si="512"/>
        <v>18937.830143462204</v>
      </c>
      <c r="CC527" s="41">
        <v>184</v>
      </c>
      <c r="CD527" s="41">
        <v>1</v>
      </c>
      <c r="CF527" s="42">
        <f t="shared" si="508"/>
        <v>8363246.4838076569</v>
      </c>
      <c r="CG527" s="42">
        <f t="shared" si="506"/>
        <v>1538837353.0206089</v>
      </c>
      <c r="CH527" s="42">
        <f t="shared" si="505"/>
        <v>4313294479017.9053</v>
      </c>
      <c r="CI527" s="42">
        <f t="shared" si="510"/>
        <v>9.5963515929137664</v>
      </c>
      <c r="CJ527" s="46">
        <f t="shared" si="507"/>
        <v>2802.9567066014283</v>
      </c>
    </row>
    <row r="528" spans="1:88">
      <c r="A528" s="52">
        <v>22.475000000000001</v>
      </c>
      <c r="B528" s="39">
        <f t="shared" si="523"/>
        <v>3.61</v>
      </c>
      <c r="C528" s="39">
        <f t="shared" si="520"/>
        <v>3.61</v>
      </c>
      <c r="D528" s="39">
        <f t="shared" si="521"/>
        <v>292.89644749999997</v>
      </c>
      <c r="E528" s="40">
        <f t="shared" si="522"/>
        <v>2.6762799921555433E+31</v>
      </c>
      <c r="F528" s="41">
        <f t="shared" si="524"/>
        <v>104.40000000000006</v>
      </c>
      <c r="G528" s="41">
        <v>522</v>
      </c>
      <c r="BM528" s="41">
        <v>291</v>
      </c>
      <c r="BN528" s="41">
        <v>1</v>
      </c>
      <c r="BP528" s="42">
        <f t="shared" si="518"/>
        <v>6741055753309.9004</v>
      </c>
      <c r="BQ528" s="42">
        <f t="shared" si="516"/>
        <v>1961647224213181</v>
      </c>
      <c r="BR528" s="42">
        <f t="shared" si="514"/>
        <v>1.1952340297938125E+19</v>
      </c>
      <c r="BS528" s="42">
        <f t="shared" si="519"/>
        <v>20.80261527474169</v>
      </c>
      <c r="BT528" s="46">
        <f t="shared" si="517"/>
        <v>6093.0121126810773</v>
      </c>
      <c r="BU528" s="49">
        <v>240</v>
      </c>
      <c r="BV528" s="41">
        <v>14</v>
      </c>
      <c r="BX528" s="42">
        <f t="shared" si="513"/>
        <v>27323666729.734177</v>
      </c>
      <c r="BY528" s="42">
        <f t="shared" si="511"/>
        <v>6557680015136.2021</v>
      </c>
      <c r="BZ528" s="42">
        <f t="shared" si="509"/>
        <v>1.0161246659254846E+16</v>
      </c>
      <c r="CA528" s="42">
        <f t="shared" si="515"/>
        <v>5.2903288429397479</v>
      </c>
      <c r="CB528" s="46">
        <f t="shared" si="512"/>
        <v>1549.5185242038374</v>
      </c>
      <c r="CC528" s="41">
        <v>185</v>
      </c>
      <c r="CD528" s="41">
        <v>1</v>
      </c>
      <c r="CF528" s="42">
        <f t="shared" si="508"/>
        <v>8363246.4838076569</v>
      </c>
      <c r="CG528" s="42">
        <f t="shared" si="506"/>
        <v>1547200599.5044165</v>
      </c>
      <c r="CH528" s="42">
        <f t="shared" si="505"/>
        <v>4961546220339.2627</v>
      </c>
      <c r="CI528" s="42">
        <f t="shared" si="510"/>
        <v>10.948542592941214</v>
      </c>
      <c r="CJ528" s="46">
        <f t="shared" si="507"/>
        <v>3206.7892307749198</v>
      </c>
    </row>
    <row r="529" spans="1:88">
      <c r="A529" s="52">
        <v>22.475000000000001</v>
      </c>
      <c r="B529" s="39">
        <f t="shared" si="523"/>
        <v>3.6150000000000002</v>
      </c>
      <c r="C529" s="39">
        <f t="shared" si="520"/>
        <v>3.6150000000000002</v>
      </c>
      <c r="D529" s="39">
        <f t="shared" si="521"/>
        <v>293.70835687500005</v>
      </c>
      <c r="E529" s="40">
        <f t="shared" si="522"/>
        <v>3.0742384245005504E+31</v>
      </c>
      <c r="F529" s="41">
        <f t="shared" si="524"/>
        <v>104.60000000000005</v>
      </c>
      <c r="G529" s="41">
        <v>523</v>
      </c>
      <c r="BM529" s="41">
        <v>292</v>
      </c>
      <c r="BN529" s="41">
        <v>1</v>
      </c>
      <c r="BP529" s="42">
        <f t="shared" si="518"/>
        <v>6741055753309.9004</v>
      </c>
      <c r="BQ529" s="42">
        <f t="shared" si="516"/>
        <v>1968388279966491</v>
      </c>
      <c r="BR529" s="42">
        <f t="shared" si="514"/>
        <v>1.3748649751679154E+19</v>
      </c>
      <c r="BS529" s="42">
        <f t="shared" si="519"/>
        <v>23.781156679068268</v>
      </c>
      <c r="BT529" s="46">
        <f t="shared" si="517"/>
        <v>6984.7244527960738</v>
      </c>
      <c r="BU529" s="41">
        <v>241</v>
      </c>
      <c r="BV529" s="41">
        <v>1</v>
      </c>
      <c r="BX529" s="42">
        <f t="shared" si="513"/>
        <v>27323666729.734177</v>
      </c>
      <c r="BY529" s="42">
        <f t="shared" si="511"/>
        <v>6585003681865.9365</v>
      </c>
      <c r="BZ529" s="42">
        <f t="shared" si="509"/>
        <v>1.1688373814341176E+16</v>
      </c>
      <c r="CA529" s="42">
        <f t="shared" si="515"/>
        <v>6.0434059363425545</v>
      </c>
      <c r="CB529" s="46">
        <f t="shared" si="512"/>
        <v>1774.9988274917928</v>
      </c>
      <c r="CC529" s="41">
        <v>186</v>
      </c>
      <c r="CD529" s="41">
        <v>1</v>
      </c>
      <c r="CF529" s="42">
        <f t="shared" si="508"/>
        <v>8363246.4838076569</v>
      </c>
      <c r="CG529" s="42">
        <f t="shared" si="506"/>
        <v>1555563845.9882243</v>
      </c>
      <c r="CH529" s="42">
        <f t="shared" si="505"/>
        <v>5707213776533.7559</v>
      </c>
      <c r="CI529" s="42">
        <f t="shared" si="510"/>
        <v>12.491655421173141</v>
      </c>
      <c r="CJ529" s="46">
        <f t="shared" si="507"/>
        <v>3668.9035884014497</v>
      </c>
    </row>
    <row r="530" spans="1:88">
      <c r="A530" s="52">
        <v>22.475000000000001</v>
      </c>
      <c r="B530" s="39">
        <f t="shared" si="523"/>
        <v>3.62</v>
      </c>
      <c r="C530" s="39">
        <f t="shared" si="520"/>
        <v>3.62</v>
      </c>
      <c r="D530" s="39">
        <f t="shared" si="521"/>
        <v>294.52139000000005</v>
      </c>
      <c r="E530" s="40">
        <f t="shared" si="522"/>
        <v>3.5313726210924593E+31</v>
      </c>
      <c r="F530" s="41">
        <f t="shared" si="524"/>
        <v>104.80000000000005</v>
      </c>
      <c r="G530" s="41">
        <v>524</v>
      </c>
      <c r="BM530" s="41">
        <v>293</v>
      </c>
      <c r="BN530" s="41">
        <v>1</v>
      </c>
      <c r="BP530" s="42">
        <f t="shared" si="518"/>
        <v>6741055753309.9004</v>
      </c>
      <c r="BQ530" s="42">
        <f t="shared" si="516"/>
        <v>1975129335719800.7</v>
      </c>
      <c r="BR530" s="42">
        <f t="shared" si="514"/>
        <v>1.5814895130989474E+19</v>
      </c>
      <c r="BS530" s="42">
        <f t="shared" si="519"/>
        <v>27.18653978715151</v>
      </c>
      <c r="BT530" s="46">
        <f t="shared" si="517"/>
        <v>8007.0174874021686</v>
      </c>
      <c r="BU530" s="41">
        <v>242</v>
      </c>
      <c r="BV530" s="41">
        <v>1</v>
      </c>
      <c r="BX530" s="42">
        <f t="shared" si="513"/>
        <v>27323666729.734177</v>
      </c>
      <c r="BY530" s="42">
        <f t="shared" si="511"/>
        <v>6612327348595.6709</v>
      </c>
      <c r="BZ530" s="42">
        <f t="shared" si="509"/>
        <v>1.3444986196046848E+16</v>
      </c>
      <c r="CA530" s="42">
        <f t="shared" si="515"/>
        <v>6.9038154530235838</v>
      </c>
      <c r="CB530" s="46">
        <f t="shared" si="512"/>
        <v>2033.3213235279859</v>
      </c>
      <c r="CC530" s="41">
        <v>187</v>
      </c>
      <c r="CD530" s="41">
        <v>1</v>
      </c>
      <c r="CF530" s="42">
        <f t="shared" si="508"/>
        <v>8363246.4838076569</v>
      </c>
      <c r="CG530" s="42">
        <f t="shared" si="506"/>
        <v>1563927092.4720318</v>
      </c>
      <c r="CH530" s="42">
        <f t="shared" si="505"/>
        <v>6564934666038.4746</v>
      </c>
      <c r="CI530" s="42">
        <f t="shared" si="510"/>
        <v>14.252697368569255</v>
      </c>
      <c r="CJ530" s="46">
        <f t="shared" si="507"/>
        <v>4197.7242402403599</v>
      </c>
    </row>
    <row r="531" spans="1:88">
      <c r="A531" s="52">
        <v>22.475000000000001</v>
      </c>
      <c r="B531" s="39">
        <f t="shared" si="523"/>
        <v>3.625</v>
      </c>
      <c r="C531" s="39">
        <f t="shared" si="520"/>
        <v>3.625</v>
      </c>
      <c r="D531" s="39">
        <f t="shared" si="521"/>
        <v>295.33554687500003</v>
      </c>
      <c r="E531" s="40">
        <f t="shared" si="522"/>
        <v>4.0564819207304755E+31</v>
      </c>
      <c r="F531" s="41">
        <f t="shared" si="524"/>
        <v>105.00000000000006</v>
      </c>
      <c r="G531" s="41">
        <v>525</v>
      </c>
      <c r="BM531" s="41">
        <v>294</v>
      </c>
      <c r="BN531" s="41">
        <v>1</v>
      </c>
      <c r="BP531" s="42">
        <f t="shared" si="518"/>
        <v>6741055753309.9004</v>
      </c>
      <c r="BQ531" s="42">
        <f t="shared" si="516"/>
        <v>1981870391473110.7</v>
      </c>
      <c r="BR531" s="42">
        <f t="shared" si="514"/>
        <v>1.819163593305002E+19</v>
      </c>
      <c r="BS531" s="42">
        <f t="shared" si="519"/>
        <v>31.079983834470518</v>
      </c>
      <c r="BT531" s="46">
        <f t="shared" si="517"/>
        <v>9179.024022619511</v>
      </c>
      <c r="BU531" s="41">
        <v>243</v>
      </c>
      <c r="BV531" s="41">
        <v>1</v>
      </c>
      <c r="BX531" s="42">
        <f t="shared" si="513"/>
        <v>27323666729.734177</v>
      </c>
      <c r="BY531" s="42">
        <f t="shared" si="511"/>
        <v>6639651015325.4053</v>
      </c>
      <c r="BZ531" s="42">
        <f t="shared" si="509"/>
        <v>1.5465565340619782E+16</v>
      </c>
      <c r="CA531" s="42">
        <f t="shared" si="515"/>
        <v>7.8868725867372138</v>
      </c>
      <c r="CB531" s="46">
        <f t="shared" si="512"/>
        <v>2329.2738285374812</v>
      </c>
      <c r="CC531" s="41">
        <v>188</v>
      </c>
      <c r="CD531" s="41">
        <v>1</v>
      </c>
      <c r="CF531" s="42">
        <f t="shared" si="508"/>
        <v>8363246.4838076569</v>
      </c>
      <c r="CG531" s="42">
        <f t="shared" si="506"/>
        <v>1572290338.9558394</v>
      </c>
      <c r="CH531" s="42">
        <f t="shared" si="505"/>
        <v>7551545576474.4746</v>
      </c>
      <c r="CI531" s="42">
        <f t="shared" si="510"/>
        <v>16.2625026288854</v>
      </c>
      <c r="CJ531" s="46">
        <f t="shared" si="507"/>
        <v>4802.8951074579954</v>
      </c>
    </row>
    <row r="532" spans="1:88">
      <c r="A532" s="52">
        <v>22.475000000000001</v>
      </c>
      <c r="B532" s="39">
        <f t="shared" si="523"/>
        <v>3.63</v>
      </c>
      <c r="C532" s="39">
        <f t="shared" si="520"/>
        <v>3.63</v>
      </c>
      <c r="D532" s="39">
        <f t="shared" si="521"/>
        <v>296.15082749999999</v>
      </c>
      <c r="E532" s="40">
        <f t="shared" si="522"/>
        <v>4.6596741094183102E+31</v>
      </c>
      <c r="F532" s="41">
        <f t="shared" si="524"/>
        <v>105.20000000000006</v>
      </c>
      <c r="G532" s="41">
        <v>526</v>
      </c>
      <c r="BM532" s="41">
        <v>295</v>
      </c>
      <c r="BN532" s="41">
        <v>1</v>
      </c>
      <c r="BP532" s="42">
        <f t="shared" si="518"/>
        <v>6741055753309.9004</v>
      </c>
      <c r="BQ532" s="42">
        <f t="shared" si="516"/>
        <v>1988611447226420.5</v>
      </c>
      <c r="BR532" s="42">
        <f t="shared" si="514"/>
        <v>2.0925525308614685E+19</v>
      </c>
      <c r="BS532" s="42">
        <f t="shared" si="519"/>
        <v>35.531495221999471</v>
      </c>
      <c r="BT532" s="46">
        <f t="shared" si="517"/>
        <v>10522.68171230744</v>
      </c>
      <c r="BU532" s="41">
        <v>244</v>
      </c>
      <c r="BV532" s="41">
        <v>1</v>
      </c>
      <c r="BX532" s="42">
        <f t="shared" si="513"/>
        <v>27323666729.734177</v>
      </c>
      <c r="BY532" s="42">
        <f t="shared" si="511"/>
        <v>6666974682055.1387</v>
      </c>
      <c r="BZ532" s="42">
        <f t="shared" si="509"/>
        <v>1.7789773285822026E+16</v>
      </c>
      <c r="CA532" s="42">
        <f t="shared" si="515"/>
        <v>9.0100802074607653</v>
      </c>
      <c r="CB532" s="46">
        <f t="shared" si="512"/>
        <v>2668.3427092808774</v>
      </c>
      <c r="CC532" s="41">
        <v>189</v>
      </c>
      <c r="CD532" s="41">
        <v>1</v>
      </c>
      <c r="CF532" s="42">
        <f t="shared" si="508"/>
        <v>8363246.4838076569</v>
      </c>
      <c r="CG532" s="42">
        <f t="shared" si="506"/>
        <v>1580653585.4396472</v>
      </c>
      <c r="CH532" s="42">
        <f t="shared" si="505"/>
        <v>8686412737217.752</v>
      </c>
      <c r="CI532" s="42">
        <f t="shared" si="510"/>
        <v>18.556275419743059</v>
      </c>
      <c r="CJ532" s="46">
        <f t="shared" si="507"/>
        <v>5495.4563208748168</v>
      </c>
    </row>
    <row r="533" spans="1:88">
      <c r="A533" s="52">
        <v>22.475000000000001</v>
      </c>
      <c r="B533" s="39">
        <f t="shared" si="523"/>
        <v>3.6350000000000002</v>
      </c>
      <c r="C533" s="39">
        <f t="shared" si="520"/>
        <v>3.6350000000000002</v>
      </c>
      <c r="D533" s="39">
        <f t="shared" si="521"/>
        <v>296.96723187500004</v>
      </c>
      <c r="E533" s="40">
        <f t="shared" si="522"/>
        <v>5.3525599843110875E+31</v>
      </c>
      <c r="F533" s="41">
        <f t="shared" si="524"/>
        <v>105.40000000000005</v>
      </c>
      <c r="G533" s="41">
        <v>527</v>
      </c>
      <c r="BM533" s="41">
        <v>296</v>
      </c>
      <c r="BN533" s="41">
        <v>1</v>
      </c>
      <c r="BP533" s="42">
        <f t="shared" si="518"/>
        <v>6741055753309.9004</v>
      </c>
      <c r="BQ533" s="42">
        <f t="shared" si="516"/>
        <v>1995352502979730.5</v>
      </c>
      <c r="BR533" s="42">
        <f t="shared" si="514"/>
        <v>2.4070225475349082E+19</v>
      </c>
      <c r="BS533" s="42">
        <f t="shared" si="519"/>
        <v>40.621129730229548</v>
      </c>
      <c r="BT533" s="46">
        <f t="shared" si="517"/>
        <v>12063.144451621536</v>
      </c>
      <c r="BU533" s="41">
        <v>245</v>
      </c>
      <c r="BV533" s="41">
        <v>1</v>
      </c>
      <c r="BX533" s="42">
        <f t="shared" si="513"/>
        <v>27323666729.734177</v>
      </c>
      <c r="BY533" s="42">
        <f t="shared" si="511"/>
        <v>6694298348784.873</v>
      </c>
      <c r="BZ533" s="42">
        <f t="shared" si="509"/>
        <v>2.0463230806865024E+16</v>
      </c>
      <c r="CA533" s="42">
        <f t="shared" si="515"/>
        <v>10.293441674250898</v>
      </c>
      <c r="CB533" s="46">
        <f t="shared" si="512"/>
        <v>3056.814880469055</v>
      </c>
      <c r="CC533" s="49">
        <v>190</v>
      </c>
      <c r="CD533" s="41">
        <v>1</v>
      </c>
      <c r="CF533" s="42">
        <f t="shared" si="508"/>
        <v>8363246.4838076569</v>
      </c>
      <c r="CG533" s="42">
        <f t="shared" si="506"/>
        <v>1589016831.9234548</v>
      </c>
      <c r="CH533" s="42">
        <f t="shared" si="505"/>
        <v>9991811917414.5273</v>
      </c>
      <c r="CI533" s="42">
        <f t="shared" si="510"/>
        <v>21.17421029666485</v>
      </c>
      <c r="CJ533" s="46">
        <f t="shared" si="507"/>
        <v>6288.0466189396839</v>
      </c>
    </row>
    <row r="534" spans="1:88">
      <c r="A534" s="52">
        <v>22.475000000000001</v>
      </c>
      <c r="B534" s="39">
        <f t="shared" si="523"/>
        <v>3.64</v>
      </c>
      <c r="C534" s="39">
        <f t="shared" si="520"/>
        <v>3.64</v>
      </c>
      <c r="D534" s="39">
        <f t="shared" si="521"/>
        <v>297.78476000000006</v>
      </c>
      <c r="E534" s="40">
        <f t="shared" si="522"/>
        <v>6.1484768490011026E+31</v>
      </c>
      <c r="F534" s="41">
        <f t="shared" si="524"/>
        <v>105.60000000000005</v>
      </c>
      <c r="G534" s="41">
        <v>528</v>
      </c>
      <c r="BM534" s="41">
        <v>297</v>
      </c>
      <c r="BN534" s="41">
        <v>1</v>
      </c>
      <c r="BP534" s="42">
        <f t="shared" si="518"/>
        <v>6741055753309.9004</v>
      </c>
      <c r="BQ534" s="42">
        <f t="shared" si="516"/>
        <v>2002093558733040.5</v>
      </c>
      <c r="BR534" s="42">
        <f t="shared" si="514"/>
        <v>2.7687460634086937E+19</v>
      </c>
      <c r="BS534" s="42">
        <f t="shared" si="519"/>
        <v>46.440436169924318</v>
      </c>
      <c r="BT534" s="46">
        <f t="shared" si="517"/>
        <v>13829.254139156235</v>
      </c>
      <c r="BU534" s="41">
        <v>246</v>
      </c>
      <c r="BV534" s="41">
        <v>1</v>
      </c>
      <c r="BX534" s="42">
        <f t="shared" si="513"/>
        <v>27323666729.734177</v>
      </c>
      <c r="BY534" s="42">
        <f t="shared" si="511"/>
        <v>6721622015514.6074</v>
      </c>
      <c r="BZ534" s="42">
        <f t="shared" si="509"/>
        <v>2.353841255004254E+16</v>
      </c>
      <c r="CA534" s="42">
        <f t="shared" si="515"/>
        <v>11.759818419616456</v>
      </c>
      <c r="CB534" s="46">
        <f t="shared" si="512"/>
        <v>3501.8947057290666</v>
      </c>
      <c r="CC534" s="41">
        <v>191</v>
      </c>
      <c r="CD534" s="41">
        <v>1</v>
      </c>
      <c r="CF534" s="42">
        <f t="shared" si="508"/>
        <v>8363246.4838076569</v>
      </c>
      <c r="CG534" s="42">
        <f t="shared" si="506"/>
        <v>1597380078.4072626</v>
      </c>
      <c r="CH534" s="42">
        <f t="shared" si="505"/>
        <v>11493365502950.418</v>
      </c>
      <c r="CI534" s="42">
        <f t="shared" si="510"/>
        <v>24.162200646230396</v>
      </c>
      <c r="CJ534" s="46">
        <f t="shared" si="507"/>
        <v>7195.1351205095652</v>
      </c>
    </row>
    <row r="535" spans="1:88">
      <c r="A535" s="52">
        <v>22.475000000000001</v>
      </c>
      <c r="B535" s="39">
        <f t="shared" si="523"/>
        <v>3.645</v>
      </c>
      <c r="C535" s="39">
        <f t="shared" si="520"/>
        <v>3.645</v>
      </c>
      <c r="D535" s="39">
        <f t="shared" si="521"/>
        <v>298.60341187500006</v>
      </c>
      <c r="E535" s="40">
        <f t="shared" si="522"/>
        <v>7.0627452421849212E+31</v>
      </c>
      <c r="F535" s="41">
        <f t="shared" si="524"/>
        <v>105.80000000000005</v>
      </c>
      <c r="G535" s="41">
        <v>529</v>
      </c>
      <c r="BM535" s="41">
        <v>298</v>
      </c>
      <c r="BN535" s="41">
        <v>1</v>
      </c>
      <c r="BP535" s="42">
        <f t="shared" si="518"/>
        <v>6741055753309.9004</v>
      </c>
      <c r="BQ535" s="42">
        <f t="shared" si="516"/>
        <v>2008834614486350.2</v>
      </c>
      <c r="BR535" s="42">
        <f t="shared" si="514"/>
        <v>3.1848228040031302E+19</v>
      </c>
      <c r="BS535" s="42">
        <f t="shared" si="519"/>
        <v>53.094107567855453</v>
      </c>
      <c r="BT535" s="46">
        <f t="shared" si="517"/>
        <v>15854.081670219899</v>
      </c>
      <c r="BU535" s="41">
        <v>247</v>
      </c>
      <c r="BV535" s="41">
        <v>1</v>
      </c>
      <c r="BX535" s="42">
        <f t="shared" si="513"/>
        <v>27323666729.734177</v>
      </c>
      <c r="BY535" s="42">
        <f t="shared" si="511"/>
        <v>6748945682244.3418</v>
      </c>
      <c r="BZ535" s="42">
        <f t="shared" si="509"/>
        <v>2.7075676621320876E+16</v>
      </c>
      <c r="CA535" s="42">
        <f t="shared" si="515"/>
        <v>13.435338719152261</v>
      </c>
      <c r="CB535" s="46">
        <f t="shared" si="512"/>
        <v>4011.8379812351582</v>
      </c>
      <c r="CC535" s="41">
        <v>192</v>
      </c>
      <c r="CD535" s="41">
        <v>1</v>
      </c>
      <c r="CF535" s="42">
        <f t="shared" si="508"/>
        <v>8363246.4838076569</v>
      </c>
      <c r="CG535" s="42">
        <f t="shared" si="506"/>
        <v>1605743324.8910701</v>
      </c>
      <c r="CH535" s="42">
        <f t="shared" si="505"/>
        <v>13220545225254.283</v>
      </c>
      <c r="CI535" s="42">
        <f t="shared" si="510"/>
        <v>27.572647910034508</v>
      </c>
      <c r="CJ535" s="46">
        <f t="shared" si="507"/>
        <v>8233.2867403643941</v>
      </c>
    </row>
    <row r="536" spans="1:88">
      <c r="A536" s="52">
        <v>22.475000000000001</v>
      </c>
      <c r="B536" s="39">
        <f t="shared" si="523"/>
        <v>3.65</v>
      </c>
      <c r="C536" s="39">
        <f t="shared" si="520"/>
        <v>3.65</v>
      </c>
      <c r="D536" s="39">
        <f t="shared" si="521"/>
        <v>299.42318749999998</v>
      </c>
      <c r="E536" s="40">
        <f t="shared" si="522"/>
        <v>8.1129638414609546E+31</v>
      </c>
      <c r="F536" s="41">
        <f t="shared" si="524"/>
        <v>106.00000000000006</v>
      </c>
      <c r="G536" s="41">
        <v>530</v>
      </c>
      <c r="BM536" s="41">
        <v>299</v>
      </c>
      <c r="BN536" s="41">
        <v>1</v>
      </c>
      <c r="BP536" s="42">
        <f t="shared" si="518"/>
        <v>6741055753309.9004</v>
      </c>
      <c r="BQ536" s="42">
        <f t="shared" si="516"/>
        <v>2015575670239660.2</v>
      </c>
      <c r="BR536" s="42">
        <f t="shared" si="514"/>
        <v>3.663419098241799E+19</v>
      </c>
      <c r="BS536" s="42">
        <f t="shared" si="519"/>
        <v>60.70186974222198</v>
      </c>
      <c r="BT536" s="46">
        <f t="shared" si="517"/>
        <v>18175.547325425909</v>
      </c>
      <c r="BU536" s="41">
        <v>248</v>
      </c>
      <c r="BV536" s="41">
        <v>1</v>
      </c>
      <c r="BX536" s="42">
        <f t="shared" si="513"/>
        <v>27323666729.734177</v>
      </c>
      <c r="BY536" s="42">
        <f t="shared" si="511"/>
        <v>6776269348974.0762</v>
      </c>
      <c r="BZ536" s="42">
        <f t="shared" si="509"/>
        <v>3.1144448823868812E+16</v>
      </c>
      <c r="CA536" s="42">
        <f t="shared" si="515"/>
        <v>15.349864979766123</v>
      </c>
      <c r="CB536" s="46">
        <f t="shared" si="512"/>
        <v>4596.105499936195</v>
      </c>
      <c r="CC536" s="41">
        <v>193</v>
      </c>
      <c r="CD536" s="41">
        <v>1</v>
      </c>
      <c r="CF536" s="42">
        <f t="shared" si="508"/>
        <v>8363246.4838076569</v>
      </c>
      <c r="CG536" s="42">
        <f t="shared" si="506"/>
        <v>1614106571.3748777</v>
      </c>
      <c r="CH536" s="42">
        <f t="shared" ref="CH536:CH599" si="525">(10+$G536/20)*POWER($F$1,CC536)</f>
        <v>15207250402279.637</v>
      </c>
      <c r="CI536" s="42">
        <f t="shared" si="510"/>
        <v>31.465385880006828</v>
      </c>
      <c r="CJ536" s="46">
        <f t="shared" si="507"/>
        <v>9421.4661361091366</v>
      </c>
    </row>
    <row r="537" spans="1:88">
      <c r="A537" s="52">
        <v>22.475000000000001</v>
      </c>
      <c r="B537" s="39">
        <f t="shared" si="523"/>
        <v>3.6550000000000002</v>
      </c>
      <c r="C537" s="39">
        <f t="shared" si="520"/>
        <v>3.6550000000000002</v>
      </c>
      <c r="D537" s="39">
        <f t="shared" si="521"/>
        <v>300.24408687500005</v>
      </c>
      <c r="E537" s="40">
        <f t="shared" si="522"/>
        <v>9.3193482188366258E+31</v>
      </c>
      <c r="F537" s="41">
        <f t="shared" si="524"/>
        <v>106.20000000000006</v>
      </c>
      <c r="G537" s="41">
        <v>531</v>
      </c>
      <c r="BM537" s="49">
        <v>300</v>
      </c>
      <c r="BN537" s="41">
        <v>14</v>
      </c>
      <c r="BP537" s="42">
        <f t="shared" si="518"/>
        <v>94374780546338.609</v>
      </c>
      <c r="BQ537" s="42">
        <f t="shared" si="516"/>
        <v>2.8312434163901584E+16</v>
      </c>
      <c r="BR537" s="42">
        <f t="shared" si="514"/>
        <v>4.2139280993381097E+19</v>
      </c>
      <c r="BS537" s="42">
        <f t="shared" si="519"/>
        <v>4.9571886728523396</v>
      </c>
      <c r="BT537" s="46">
        <f t="shared" si="517"/>
        <v>1488.3665865476439</v>
      </c>
      <c r="BU537" s="41">
        <v>249</v>
      </c>
      <c r="BV537" s="41">
        <v>1</v>
      </c>
      <c r="BX537" s="42">
        <f t="shared" si="513"/>
        <v>27323666729.734177</v>
      </c>
      <c r="BY537" s="42">
        <f t="shared" si="511"/>
        <v>6803593015703.8096</v>
      </c>
      <c r="BZ537" s="42">
        <f t="shared" si="509"/>
        <v>3.58245847711733E+16</v>
      </c>
      <c r="CA537" s="42">
        <f t="shared" si="515"/>
        <v>17.537527931374534</v>
      </c>
      <c r="CB537" s="46">
        <f t="shared" si="512"/>
        <v>5265.5390598003551</v>
      </c>
      <c r="CC537" s="41">
        <v>194</v>
      </c>
      <c r="CD537" s="41">
        <v>1</v>
      </c>
      <c r="CF537" s="42">
        <f t="shared" si="508"/>
        <v>8363246.4838076569</v>
      </c>
      <c r="CG537" s="42">
        <f t="shared" ref="CG537:CG600" si="526">CC537*CF537</f>
        <v>1622469817.8586855</v>
      </c>
      <c r="CH537" s="42">
        <f t="shared" si="525"/>
        <v>17492473032799.396</v>
      </c>
      <c r="CI537" s="42">
        <f t="shared" si="510"/>
        <v>35.90873644978106</v>
      </c>
      <c r="CJ537" s="46">
        <f t="shared" ref="CJ537:CJ600" si="527">CH537/CG537</f>
        <v>10781.385786199546</v>
      </c>
    </row>
    <row r="538" spans="1:88">
      <c r="A538" s="52">
        <v>22.475000000000001</v>
      </c>
      <c r="B538" s="39">
        <f t="shared" si="523"/>
        <v>3.66</v>
      </c>
      <c r="C538" s="39">
        <f t="shared" si="520"/>
        <v>3.66</v>
      </c>
      <c r="D538" s="39">
        <f t="shared" si="521"/>
        <v>301.06611000000004</v>
      </c>
      <c r="E538" s="40">
        <f t="shared" si="522"/>
        <v>1.070511996862218E+32</v>
      </c>
      <c r="F538" s="41">
        <f t="shared" si="524"/>
        <v>106.40000000000005</v>
      </c>
      <c r="G538" s="41">
        <v>532</v>
      </c>
      <c r="BM538" s="41">
        <v>301</v>
      </c>
      <c r="BP538" s="42"/>
      <c r="BQ538" s="42"/>
      <c r="BR538" s="42"/>
      <c r="BT538" s="46"/>
      <c r="BU538" s="49">
        <v>250</v>
      </c>
      <c r="BV538" s="41">
        <v>1</v>
      </c>
      <c r="BX538" s="42">
        <f t="shared" si="513"/>
        <v>27323666729.734177</v>
      </c>
      <c r="BY538" s="42">
        <f t="shared" si="511"/>
        <v>6830916682433.5439</v>
      </c>
      <c r="BZ538" s="42">
        <f t="shared" si="509"/>
        <v>4.1207936590440728E+16</v>
      </c>
      <c r="CA538" s="42">
        <f t="shared" si="515"/>
        <v>20.037337309390161</v>
      </c>
      <c r="CB538" s="46">
        <f t="shared" si="512"/>
        <v>6032.5631984959628</v>
      </c>
      <c r="CC538" s="41">
        <v>195</v>
      </c>
      <c r="CD538" s="41">
        <v>1</v>
      </c>
      <c r="CF538" s="42">
        <f t="shared" ref="CF538:CF601" si="528">CF537*CD538</f>
        <v>8363246.4838076569</v>
      </c>
      <c r="CG538" s="42">
        <f t="shared" si="526"/>
        <v>1630833064.3424931</v>
      </c>
      <c r="CH538" s="42">
        <f t="shared" si="525"/>
        <v>20121062788301.062</v>
      </c>
      <c r="CI538" s="42">
        <f t="shared" si="510"/>
        <v>40.980715542641398</v>
      </c>
      <c r="CJ538" s="46">
        <f t="shared" si="527"/>
        <v>12337.904613439587</v>
      </c>
    </row>
    <row r="539" spans="1:88">
      <c r="A539" s="52">
        <v>22.475000000000001</v>
      </c>
      <c r="B539" s="39">
        <f t="shared" si="523"/>
        <v>3.665</v>
      </c>
      <c r="C539" s="39">
        <f t="shared" si="520"/>
        <v>3.665</v>
      </c>
      <c r="D539" s="39">
        <f t="shared" si="521"/>
        <v>301.88925687500006</v>
      </c>
      <c r="E539" s="40">
        <f t="shared" si="522"/>
        <v>1.2296953698002209E+32</v>
      </c>
      <c r="F539" s="41">
        <f t="shared" si="524"/>
        <v>106.60000000000007</v>
      </c>
      <c r="G539" s="41">
        <v>533</v>
      </c>
      <c r="BU539" s="41">
        <v>251</v>
      </c>
      <c r="BV539" s="41">
        <v>1</v>
      </c>
      <c r="BX539" s="42">
        <f t="shared" si="513"/>
        <v>27323666729.734177</v>
      </c>
      <c r="BY539" s="42">
        <f t="shared" si="511"/>
        <v>6858240349163.2783</v>
      </c>
      <c r="BZ539" s="42">
        <f t="shared" si="509"/>
        <v>4.7400154942805464E+16</v>
      </c>
      <c r="CA539" s="42">
        <f t="shared" si="515"/>
        <v>22.893879990349902</v>
      </c>
      <c r="CB539" s="46">
        <f t="shared" si="512"/>
        <v>6911.4164172721648</v>
      </c>
      <c r="CC539" s="41">
        <v>196</v>
      </c>
      <c r="CD539" s="41">
        <v>1</v>
      </c>
      <c r="CF539" s="42">
        <f t="shared" si="528"/>
        <v>8363246.4838076569</v>
      </c>
      <c r="CG539" s="42">
        <f t="shared" si="526"/>
        <v>1639196310.8263009</v>
      </c>
      <c r="CH539" s="42">
        <f t="shared" si="525"/>
        <v>23144606905666.648</v>
      </c>
      <c r="CI539" s="42">
        <f t="shared" si="510"/>
        <v>46.770410605800116</v>
      </c>
      <c r="CJ539" s="46">
        <f t="shared" si="527"/>
        <v>14119.484501523619</v>
      </c>
    </row>
    <row r="540" spans="1:88">
      <c r="A540" s="52">
        <v>22.475000000000001</v>
      </c>
      <c r="B540" s="39">
        <f t="shared" si="523"/>
        <v>3.67</v>
      </c>
      <c r="C540" s="39">
        <f t="shared" si="520"/>
        <v>3.67</v>
      </c>
      <c r="D540" s="39">
        <f t="shared" si="521"/>
        <v>302.7135275</v>
      </c>
      <c r="E540" s="40">
        <f t="shared" si="522"/>
        <v>1.4125490484369844E+32</v>
      </c>
      <c r="F540" s="41">
        <f t="shared" si="524"/>
        <v>106.80000000000005</v>
      </c>
      <c r="G540" s="41">
        <v>534</v>
      </c>
      <c r="BU540" s="41">
        <v>252</v>
      </c>
      <c r="BV540" s="41">
        <v>1</v>
      </c>
      <c r="BX540" s="42">
        <f t="shared" si="513"/>
        <v>27323666729.734177</v>
      </c>
      <c r="BY540" s="42">
        <f t="shared" si="511"/>
        <v>6885564015893.0127</v>
      </c>
      <c r="BZ540" s="42">
        <f t="shared" si="509"/>
        <v>5.4522761701096088E+16</v>
      </c>
      <c r="CA540" s="42">
        <f t="shared" si="515"/>
        <v>26.15811811542228</v>
      </c>
      <c r="CB540" s="46">
        <f t="shared" si="512"/>
        <v>7918.4162074811302</v>
      </c>
      <c r="CC540" s="41">
        <v>197</v>
      </c>
      <c r="CD540" s="41">
        <v>1</v>
      </c>
      <c r="CF540" s="42">
        <f t="shared" si="528"/>
        <v>8363246.4838076569</v>
      </c>
      <c r="CG540" s="42">
        <f t="shared" si="526"/>
        <v>1647559557.3101084</v>
      </c>
      <c r="CH540" s="42">
        <f t="shared" si="525"/>
        <v>26622442236863.227</v>
      </c>
      <c r="CI540" s="42">
        <f t="shared" si="510"/>
        <v>53.379554111007238</v>
      </c>
      <c r="CJ540" s="46">
        <f t="shared" si="527"/>
        <v>16158.713121320126</v>
      </c>
    </row>
    <row r="541" spans="1:88">
      <c r="A541" s="52">
        <v>22.475000000000001</v>
      </c>
      <c r="B541" s="39">
        <f t="shared" si="523"/>
        <v>3.6750000000000003</v>
      </c>
      <c r="C541" s="39">
        <f t="shared" si="520"/>
        <v>3.6750000000000003</v>
      </c>
      <c r="D541" s="39">
        <f t="shared" si="521"/>
        <v>303.53892187500009</v>
      </c>
      <c r="E541" s="40">
        <f t="shared" si="522"/>
        <v>1.6225927682921916E+32</v>
      </c>
      <c r="F541" s="41">
        <f t="shared" si="524"/>
        <v>107.00000000000004</v>
      </c>
      <c r="G541" s="41">
        <v>535</v>
      </c>
      <c r="BU541" s="41">
        <v>253</v>
      </c>
      <c r="BV541" s="41">
        <v>1</v>
      </c>
      <c r="BX541" s="42">
        <f t="shared" si="513"/>
        <v>27323666729.734177</v>
      </c>
      <c r="BY541" s="42">
        <f t="shared" si="511"/>
        <v>6912887682622.7471</v>
      </c>
      <c r="BZ541" s="42">
        <f t="shared" si="509"/>
        <v>6.2715533932996112E+16</v>
      </c>
      <c r="CA541" s="42">
        <f t="shared" si="515"/>
        <v>29.888301534638579</v>
      </c>
      <c r="CB541" s="46">
        <f t="shared" si="512"/>
        <v>9072.2628244991047</v>
      </c>
      <c r="CC541" s="41">
        <v>198</v>
      </c>
      <c r="CD541" s="41">
        <v>1</v>
      </c>
      <c r="CF541" s="42">
        <f t="shared" si="528"/>
        <v>8363246.4838076569</v>
      </c>
      <c r="CG541" s="42">
        <f t="shared" si="526"/>
        <v>1655922803.793916</v>
      </c>
      <c r="CH541" s="42">
        <f t="shared" si="525"/>
        <v>30622819303220.648</v>
      </c>
      <c r="CI541" s="42">
        <f t="shared" si="510"/>
        <v>60.924320987207615</v>
      </c>
      <c r="CJ541" s="46">
        <f t="shared" si="527"/>
        <v>18492.90270842344</v>
      </c>
    </row>
    <row r="542" spans="1:88">
      <c r="A542" s="52">
        <v>22.475000000000001</v>
      </c>
      <c r="B542" s="39">
        <f t="shared" si="523"/>
        <v>3.68</v>
      </c>
      <c r="C542" s="39">
        <f t="shared" si="520"/>
        <v>3.68</v>
      </c>
      <c r="D542" s="39">
        <f t="shared" si="521"/>
        <v>304.36544000000004</v>
      </c>
      <c r="E542" s="40">
        <f t="shared" si="522"/>
        <v>1.8638696437673255E+32</v>
      </c>
      <c r="F542" s="41">
        <f t="shared" si="524"/>
        <v>107.20000000000006</v>
      </c>
      <c r="G542" s="41">
        <v>536</v>
      </c>
      <c r="BU542" s="41">
        <v>254</v>
      </c>
      <c r="BV542" s="41">
        <v>1</v>
      </c>
      <c r="BX542" s="42">
        <f t="shared" si="513"/>
        <v>27323666729.734177</v>
      </c>
      <c r="BY542" s="42">
        <f t="shared" si="511"/>
        <v>6940211349352.4805</v>
      </c>
      <c r="BZ542" s="42">
        <f t="shared" si="509"/>
        <v>7.2139245941405056E+16</v>
      </c>
      <c r="CA542" s="42">
        <f t="shared" si="515"/>
        <v>34.151010960938692</v>
      </c>
      <c r="CB542" s="46">
        <f t="shared" si="512"/>
        <v>10394.387477570928</v>
      </c>
      <c r="CC542" s="41">
        <v>199</v>
      </c>
      <c r="CD542" s="41">
        <v>1</v>
      </c>
      <c r="CF542" s="42">
        <f t="shared" si="528"/>
        <v>8363246.4838076569</v>
      </c>
      <c r="CG542" s="42">
        <f t="shared" si="526"/>
        <v>1664286050.2777238</v>
      </c>
      <c r="CH542" s="42">
        <f t="shared" si="525"/>
        <v>35224241182326.555</v>
      </c>
      <c r="CI542" s="42">
        <f t="shared" si="510"/>
        <v>69.537381894380204</v>
      </c>
      <c r="CJ542" s="46">
        <f t="shared" si="527"/>
        <v>21164.775836731067</v>
      </c>
    </row>
    <row r="543" spans="1:88">
      <c r="A543" s="52">
        <v>22.475000000000001</v>
      </c>
      <c r="B543" s="39">
        <f t="shared" si="523"/>
        <v>3.6850000000000001</v>
      </c>
      <c r="C543" s="39">
        <f t="shared" si="520"/>
        <v>3.6850000000000001</v>
      </c>
      <c r="D543" s="39">
        <f t="shared" si="521"/>
        <v>305.19308187500008</v>
      </c>
      <c r="E543" s="40">
        <f t="shared" si="522"/>
        <v>2.1410239937244372E+32</v>
      </c>
      <c r="F543" s="41">
        <f t="shared" si="524"/>
        <v>107.40000000000005</v>
      </c>
      <c r="G543" s="41">
        <v>537</v>
      </c>
      <c r="BU543" s="41">
        <v>255</v>
      </c>
      <c r="BV543" s="41">
        <v>1</v>
      </c>
      <c r="BX543" s="42">
        <f t="shared" si="513"/>
        <v>27323666729.734177</v>
      </c>
      <c r="BY543" s="42">
        <f t="shared" si="511"/>
        <v>6967535016082.2148</v>
      </c>
      <c r="BZ543" s="42">
        <f t="shared" si="509"/>
        <v>8.2978823134302816E+16</v>
      </c>
      <c r="CA543" s="42">
        <f t="shared" si="515"/>
        <v>39.022350574596537</v>
      </c>
      <c r="CB543" s="46">
        <f t="shared" si="512"/>
        <v>11909.351433867798</v>
      </c>
      <c r="CC543" s="49">
        <v>200</v>
      </c>
      <c r="CD543" s="41">
        <v>16</v>
      </c>
      <c r="CF543" s="42">
        <f t="shared" si="528"/>
        <v>133811943.74092251</v>
      </c>
      <c r="CG543" s="42">
        <f t="shared" si="526"/>
        <v>26762388748.184502</v>
      </c>
      <c r="CH543" s="42">
        <f t="shared" si="525"/>
        <v>40517003483546.141</v>
      </c>
      <c r="CI543" s="42">
        <f t="shared" si="510"/>
        <v>4.9606405499971453</v>
      </c>
      <c r="CJ543" s="46">
        <f t="shared" si="527"/>
        <v>1513.9531775277242</v>
      </c>
    </row>
    <row r="544" spans="1:88">
      <c r="A544" s="52">
        <v>22.475000000000001</v>
      </c>
      <c r="B544" s="39">
        <f t="shared" si="523"/>
        <v>3.69</v>
      </c>
      <c r="C544" s="39">
        <f t="shared" si="520"/>
        <v>3.69</v>
      </c>
      <c r="D544" s="39">
        <f t="shared" si="521"/>
        <v>306.02184749999998</v>
      </c>
      <c r="E544" s="40">
        <f t="shared" si="522"/>
        <v>2.4593907396004425E+32</v>
      </c>
      <c r="F544" s="41">
        <f t="shared" si="524"/>
        <v>107.60000000000007</v>
      </c>
      <c r="G544" s="41">
        <v>538</v>
      </c>
      <c r="BU544" s="41">
        <v>256</v>
      </c>
      <c r="BV544" s="41">
        <v>1</v>
      </c>
      <c r="BX544" s="42">
        <f t="shared" si="513"/>
        <v>27323666729.734177</v>
      </c>
      <c r="BY544" s="42">
        <f t="shared" si="511"/>
        <v>6994858682811.9492</v>
      </c>
      <c r="BZ544" s="42">
        <f t="shared" si="509"/>
        <v>9.5446969571051696E+16</v>
      </c>
      <c r="CA544" s="42">
        <f t="shared" si="515"/>
        <v>44.589311507712445</v>
      </c>
      <c r="CB544" s="46">
        <f t="shared" si="512"/>
        <v>13645.303486343171</v>
      </c>
      <c r="CC544" s="41">
        <v>201</v>
      </c>
      <c r="CD544" s="41">
        <v>1</v>
      </c>
      <c r="CF544" s="42">
        <f t="shared" si="528"/>
        <v>133811943.74092251</v>
      </c>
      <c r="CG544" s="42">
        <f t="shared" si="526"/>
        <v>26896200691.925426</v>
      </c>
      <c r="CH544" s="42">
        <f t="shared" si="525"/>
        <v>46604965610864.914</v>
      </c>
      <c r="CI544" s="42">
        <f t="shared" si="510"/>
        <v>5.6622471576013016</v>
      </c>
      <c r="CJ544" s="46">
        <f t="shared" si="527"/>
        <v>1732.7713361707738</v>
      </c>
    </row>
    <row r="545" spans="1:88">
      <c r="A545" s="52">
        <v>22.475000000000001</v>
      </c>
      <c r="B545" s="39">
        <f t="shared" si="523"/>
        <v>3.6949999999999998</v>
      </c>
      <c r="C545" s="39">
        <f t="shared" si="520"/>
        <v>3.6949999999999998</v>
      </c>
      <c r="D545" s="39">
        <f t="shared" si="521"/>
        <v>306.85173687499997</v>
      </c>
      <c r="E545" s="40">
        <f t="shared" si="522"/>
        <v>2.8250980968739696E+32</v>
      </c>
      <c r="F545" s="41">
        <f t="shared" si="524"/>
        <v>107.80000000000005</v>
      </c>
      <c r="G545" s="41">
        <v>539</v>
      </c>
      <c r="BU545" s="41">
        <v>257</v>
      </c>
      <c r="BV545" s="41">
        <v>1</v>
      </c>
      <c r="BX545" s="42">
        <f t="shared" si="513"/>
        <v>27323666729.734177</v>
      </c>
      <c r="BY545" s="42">
        <f t="shared" si="511"/>
        <v>7022182349541.6836</v>
      </c>
      <c r="BZ545" s="42">
        <f t="shared" ref="BZ545:BZ588" si="529">(10+$G545/20)*POWER($F$1,BU545)</f>
        <v>1.0978834031910088E+17</v>
      </c>
      <c r="CA545" s="42">
        <f t="shared" si="515"/>
        <v>50.951330713746415</v>
      </c>
      <c r="CB545" s="46">
        <f t="shared" si="512"/>
        <v>15634.50432560562</v>
      </c>
      <c r="CC545" s="41">
        <v>202</v>
      </c>
      <c r="CD545" s="41">
        <v>1</v>
      </c>
      <c r="CF545" s="42">
        <f t="shared" si="528"/>
        <v>133811943.74092251</v>
      </c>
      <c r="CG545" s="42">
        <f t="shared" si="526"/>
        <v>27030012635.666348</v>
      </c>
      <c r="CH545" s="42">
        <f t="shared" si="525"/>
        <v>53607588046435.789</v>
      </c>
      <c r="CI545" s="42">
        <f t="shared" ref="CI545:CI608" si="530">CJ545/$D545</f>
        <v>6.4632571153681626</v>
      </c>
      <c r="CJ545" s="46">
        <f t="shared" si="527"/>
        <v>1983.2616717204228</v>
      </c>
    </row>
    <row r="546" spans="1:88">
      <c r="A546" s="52">
        <v>22.475000000000001</v>
      </c>
      <c r="B546" s="39">
        <f t="shared" ref="B546:B609" si="531">(100%+G546*0.5%)</f>
        <v>3.7</v>
      </c>
      <c r="C546" s="39">
        <f t="shared" ref="C546:C609" si="532">(100%+G546*0.5%)</f>
        <v>3.7</v>
      </c>
      <c r="D546" s="39">
        <f t="shared" ref="D546:D609" si="533">A546*B546*C546*1</f>
        <v>307.68275000000006</v>
      </c>
      <c r="E546" s="40">
        <f t="shared" ref="E546:E609" si="534">POWER($F$1,G546)</f>
        <v>3.245185536584384E+32</v>
      </c>
      <c r="F546" s="41">
        <f t="shared" ref="F546:F609" si="535">LOG(E546,2)</f>
        <v>108.00000000000004</v>
      </c>
      <c r="G546" s="41">
        <v>540</v>
      </c>
      <c r="BU546" s="41">
        <v>258</v>
      </c>
      <c r="BV546" s="41">
        <v>1</v>
      </c>
      <c r="BX546" s="42">
        <f t="shared" si="513"/>
        <v>27323666729.734177</v>
      </c>
      <c r="BY546" s="42">
        <f t="shared" ref="BY546:BY588" si="536">BU546*BX546</f>
        <v>7049506016271.418</v>
      </c>
      <c r="BZ546" s="42">
        <f t="shared" si="529"/>
        <v>1.2628434043650923E+17</v>
      </c>
      <c r="CA546" s="42">
        <f t="shared" si="515"/>
        <v>58.222073244015505</v>
      </c>
      <c r="CB546" s="46">
        <f t="shared" ref="CB546:CB588" si="537">BZ546/BY546</f>
        <v>17913.927606420115</v>
      </c>
      <c r="CC546" s="41">
        <v>203</v>
      </c>
      <c r="CD546" s="41">
        <v>1</v>
      </c>
      <c r="CF546" s="42">
        <f t="shared" si="528"/>
        <v>133811943.74092251</v>
      </c>
      <c r="CG546" s="42">
        <f t="shared" si="526"/>
        <v>27163824579.407269</v>
      </c>
      <c r="CH546" s="42">
        <f t="shared" si="525"/>
        <v>61662275603764.039</v>
      </c>
      <c r="CI546" s="42">
        <f t="shared" si="530"/>
        <v>7.3777762891661629</v>
      </c>
      <c r="CJ546" s="46">
        <f t="shared" si="527"/>
        <v>2270.0144975354406</v>
      </c>
    </row>
    <row r="547" spans="1:88">
      <c r="A547" s="52">
        <v>22.475000000000001</v>
      </c>
      <c r="B547" s="39">
        <f t="shared" si="531"/>
        <v>3.7050000000000001</v>
      </c>
      <c r="C547" s="39">
        <f t="shared" si="532"/>
        <v>3.7050000000000001</v>
      </c>
      <c r="D547" s="39">
        <f t="shared" si="533"/>
        <v>308.51488687500006</v>
      </c>
      <c r="E547" s="40">
        <f t="shared" si="534"/>
        <v>3.7277392875346525E+32</v>
      </c>
      <c r="F547" s="41">
        <f t="shared" si="535"/>
        <v>108.20000000000006</v>
      </c>
      <c r="G547" s="41">
        <v>541</v>
      </c>
      <c r="BU547" s="41">
        <v>259</v>
      </c>
      <c r="BV547" s="41">
        <v>1</v>
      </c>
      <c r="BX547" s="42">
        <f t="shared" ref="BX547:BX588" si="538">BX546*BV547</f>
        <v>27323666729.734177</v>
      </c>
      <c r="BY547" s="42">
        <f t="shared" si="536"/>
        <v>7076829683001.1514</v>
      </c>
      <c r="BZ547" s="42">
        <f t="shared" si="529"/>
        <v>1.452586446809271E+17</v>
      </c>
      <c r="CA547" s="42">
        <f t="shared" si="515"/>
        <v>66.531469975163745</v>
      </c>
      <c r="CB547" s="46">
        <f t="shared" si="537"/>
        <v>20525.948933015105</v>
      </c>
      <c r="CC547" s="41">
        <v>204</v>
      </c>
      <c r="CD547" s="41">
        <v>1</v>
      </c>
      <c r="CF547" s="42">
        <f t="shared" si="528"/>
        <v>133811943.74092251</v>
      </c>
      <c r="CG547" s="42">
        <f t="shared" si="526"/>
        <v>27297636523.148193</v>
      </c>
      <c r="CH547" s="42">
        <f t="shared" si="525"/>
        <v>70927072598108.672</v>
      </c>
      <c r="CI547" s="42">
        <f t="shared" si="530"/>
        <v>8.4219151896107114</v>
      </c>
      <c r="CJ547" s="46">
        <f t="shared" si="527"/>
        <v>2598.286211993593</v>
      </c>
    </row>
    <row r="548" spans="1:88">
      <c r="A548" s="52">
        <v>22.475000000000001</v>
      </c>
      <c r="B548" s="39">
        <f t="shared" si="531"/>
        <v>3.71</v>
      </c>
      <c r="C548" s="39">
        <f t="shared" si="532"/>
        <v>3.71</v>
      </c>
      <c r="D548" s="39">
        <f t="shared" si="533"/>
        <v>309.34814749999998</v>
      </c>
      <c r="E548" s="40">
        <f t="shared" si="534"/>
        <v>4.2820479874488743E+32</v>
      </c>
      <c r="F548" s="41">
        <f t="shared" si="535"/>
        <v>108.40000000000005</v>
      </c>
      <c r="G548" s="41">
        <v>542</v>
      </c>
      <c r="BU548" s="49">
        <v>260</v>
      </c>
      <c r="BV548" s="41">
        <v>16</v>
      </c>
      <c r="BX548" s="42">
        <f t="shared" si="538"/>
        <v>437178667675.74683</v>
      </c>
      <c r="BY548" s="42">
        <f t="shared" si="536"/>
        <v>113666453595694.17</v>
      </c>
      <c r="BZ548" s="42">
        <f t="shared" si="529"/>
        <v>1.6708354617544829E+17</v>
      </c>
      <c r="CA548" s="42">
        <f t="shared" si="515"/>
        <v>4.7517529644650649</v>
      </c>
      <c r="CB548" s="46">
        <f t="shared" si="537"/>
        <v>1469.9459769349012</v>
      </c>
      <c r="CC548" s="41">
        <v>205</v>
      </c>
      <c r="CD548" s="41">
        <v>1</v>
      </c>
      <c r="CF548" s="42">
        <f t="shared" si="528"/>
        <v>133811943.74092251</v>
      </c>
      <c r="CG548" s="42">
        <f t="shared" si="526"/>
        <v>27431448466.889114</v>
      </c>
      <c r="CH548" s="42">
        <f t="shared" si="525"/>
        <v>81583762780980.328</v>
      </c>
      <c r="CI548" s="42">
        <f t="shared" si="530"/>
        <v>9.6140742498136849</v>
      </c>
      <c r="CJ548" s="46">
        <f t="shared" si="527"/>
        <v>2974.0960591073153</v>
      </c>
    </row>
    <row r="549" spans="1:88">
      <c r="A549" s="52">
        <v>22.475000000000001</v>
      </c>
      <c r="B549" s="39">
        <f t="shared" si="531"/>
        <v>3.7149999999999999</v>
      </c>
      <c r="C549" s="39">
        <f t="shared" si="532"/>
        <v>3.7149999999999999</v>
      </c>
      <c r="D549" s="39">
        <f t="shared" si="533"/>
        <v>310.182531875</v>
      </c>
      <c r="E549" s="40">
        <f t="shared" si="534"/>
        <v>4.9187814792008871E+32</v>
      </c>
      <c r="F549" s="41">
        <f t="shared" si="535"/>
        <v>108.60000000000005</v>
      </c>
      <c r="G549" s="41">
        <v>543</v>
      </c>
      <c r="BU549" s="41">
        <v>261</v>
      </c>
      <c r="BV549" s="41">
        <v>1</v>
      </c>
      <c r="BX549" s="42">
        <f t="shared" si="538"/>
        <v>437178667675.74683</v>
      </c>
      <c r="BY549" s="42">
        <f t="shared" si="536"/>
        <v>114103632263369.92</v>
      </c>
      <c r="BZ549" s="42">
        <f t="shared" si="529"/>
        <v>1.9218725851298486E+17</v>
      </c>
      <c r="CA549" s="42">
        <f t="shared" si="515"/>
        <v>5.4300994753904233</v>
      </c>
      <c r="CB549" s="46">
        <f t="shared" si="537"/>
        <v>1684.3220036097107</v>
      </c>
      <c r="CC549" s="41">
        <v>206</v>
      </c>
      <c r="CD549" s="41">
        <v>1</v>
      </c>
      <c r="CF549" s="42">
        <f t="shared" si="528"/>
        <v>133811943.74092251</v>
      </c>
      <c r="CG549" s="42">
        <f t="shared" si="526"/>
        <v>27565260410.630035</v>
      </c>
      <c r="CH549" s="42">
        <f t="shared" si="525"/>
        <v>93841434820793.047</v>
      </c>
      <c r="CI549" s="42">
        <f t="shared" si="530"/>
        <v>10.975269752175803</v>
      </c>
      <c r="CJ549" s="46">
        <f t="shared" si="527"/>
        <v>3404.3369597409942</v>
      </c>
    </row>
    <row r="550" spans="1:88">
      <c r="A550" s="52">
        <v>22.475000000000001</v>
      </c>
      <c r="B550" s="39">
        <f t="shared" si="531"/>
        <v>3.72</v>
      </c>
      <c r="C550" s="39">
        <f t="shared" si="532"/>
        <v>3.72</v>
      </c>
      <c r="D550" s="39">
        <f t="shared" si="533"/>
        <v>311.01804000000004</v>
      </c>
      <c r="E550" s="40">
        <f t="shared" si="534"/>
        <v>5.650196193747942E+32</v>
      </c>
      <c r="F550" s="41">
        <f t="shared" si="535"/>
        <v>108.80000000000005</v>
      </c>
      <c r="G550" s="41">
        <v>544</v>
      </c>
      <c r="BU550" s="41">
        <v>262</v>
      </c>
      <c r="BV550" s="41">
        <v>1</v>
      </c>
      <c r="BX550" s="42">
        <f t="shared" si="538"/>
        <v>437178667675.74683</v>
      </c>
      <c r="BY550" s="42">
        <f t="shared" si="536"/>
        <v>114540810931045.67</v>
      </c>
      <c r="BZ550" s="42">
        <f t="shared" si="529"/>
        <v>2.2106231447201914E+17</v>
      </c>
      <c r="CA550" s="42">
        <f t="shared" si="515"/>
        <v>6.2053871064873052</v>
      </c>
      <c r="CB550" s="46">
        <f t="shared" si="537"/>
        <v>1929.9873353009532</v>
      </c>
      <c r="CC550" s="41">
        <v>207</v>
      </c>
      <c r="CD550" s="41">
        <v>1</v>
      </c>
      <c r="CF550" s="42">
        <f t="shared" si="528"/>
        <v>133811943.74092251</v>
      </c>
      <c r="CG550" s="42">
        <f t="shared" si="526"/>
        <v>27699072354.37096</v>
      </c>
      <c r="CH550" s="42">
        <f t="shared" si="525"/>
        <v>107940583238290.2</v>
      </c>
      <c r="CI550" s="42">
        <f t="shared" si="530"/>
        <v>12.529506203157347</v>
      </c>
      <c r="CJ550" s="46">
        <f t="shared" si="527"/>
        <v>3896.9024614738405</v>
      </c>
    </row>
    <row r="551" spans="1:88">
      <c r="A551" s="52">
        <v>22.475000000000001</v>
      </c>
      <c r="B551" s="39">
        <f t="shared" si="531"/>
        <v>3.7250000000000001</v>
      </c>
      <c r="C551" s="39">
        <f t="shared" si="532"/>
        <v>3.7250000000000001</v>
      </c>
      <c r="D551" s="39">
        <f t="shared" si="533"/>
        <v>311.85467187500007</v>
      </c>
      <c r="E551" s="40">
        <f t="shared" si="534"/>
        <v>6.4903710731687709E+32</v>
      </c>
      <c r="F551" s="41">
        <f t="shared" si="535"/>
        <v>109.00000000000006</v>
      </c>
      <c r="G551" s="41">
        <v>545</v>
      </c>
      <c r="BU551" s="41">
        <v>263</v>
      </c>
      <c r="BV551" s="41">
        <v>1</v>
      </c>
      <c r="BX551" s="42">
        <f t="shared" si="538"/>
        <v>437178667675.74683</v>
      </c>
      <c r="BY551" s="42">
        <f t="shared" si="536"/>
        <v>114977989598721.42</v>
      </c>
      <c r="BZ551" s="42">
        <f t="shared" si="529"/>
        <v>2.5427522601405245E+17</v>
      </c>
      <c r="CA551" s="42">
        <f t="shared" si="515"/>
        <v>7.0914832876639213</v>
      </c>
      <c r="CB551" s="46">
        <f t="shared" si="537"/>
        <v>2211.5121937814788</v>
      </c>
      <c r="CC551" s="41">
        <v>208</v>
      </c>
      <c r="CD551" s="41">
        <v>1</v>
      </c>
      <c r="CF551" s="42">
        <f t="shared" si="528"/>
        <v>133811943.74092251</v>
      </c>
      <c r="CG551" s="42">
        <f t="shared" si="526"/>
        <v>27832884298.111881</v>
      </c>
      <c r="CH551" s="42">
        <f t="shared" si="525"/>
        <v>124157825202173.59</v>
      </c>
      <c r="CI551" s="42">
        <f t="shared" si="530"/>
        <v>14.304201783151026</v>
      </c>
      <c r="CJ551" s="46">
        <f t="shared" si="527"/>
        <v>4460.8321535183541</v>
      </c>
    </row>
    <row r="552" spans="1:88">
      <c r="A552" s="52">
        <v>22.475000000000001</v>
      </c>
      <c r="B552" s="39">
        <f t="shared" si="531"/>
        <v>3.73</v>
      </c>
      <c r="C552" s="39">
        <f t="shared" si="532"/>
        <v>3.73</v>
      </c>
      <c r="D552" s="39">
        <f t="shared" si="533"/>
        <v>312.69242750000001</v>
      </c>
      <c r="E552" s="40">
        <f t="shared" si="534"/>
        <v>7.4554785750693079E+32</v>
      </c>
      <c r="F552" s="41">
        <f t="shared" si="535"/>
        <v>109.20000000000006</v>
      </c>
      <c r="G552" s="41">
        <v>546</v>
      </c>
      <c r="BU552" s="41">
        <v>264</v>
      </c>
      <c r="BV552" s="41">
        <v>1</v>
      </c>
      <c r="BX552" s="42">
        <f t="shared" si="538"/>
        <v>437178667675.74683</v>
      </c>
      <c r="BY552" s="42">
        <f t="shared" si="536"/>
        <v>115415168266397.16</v>
      </c>
      <c r="BZ552" s="42">
        <f t="shared" si="529"/>
        <v>2.9247759495808806E+17</v>
      </c>
      <c r="CA552" s="42">
        <f t="shared" si="515"/>
        <v>8.1042410445123068</v>
      </c>
      <c r="CB552" s="46">
        <f t="shared" si="537"/>
        <v>2534.1348052536887</v>
      </c>
      <c r="CC552" s="41">
        <v>209</v>
      </c>
      <c r="CD552" s="41">
        <v>1</v>
      </c>
      <c r="CF552" s="42">
        <f t="shared" si="528"/>
        <v>133811943.74092251</v>
      </c>
      <c r="CG552" s="42">
        <f t="shared" si="526"/>
        <v>27966696241.852806</v>
      </c>
      <c r="CH552" s="42">
        <f t="shared" si="525"/>
        <v>142811325663128.44</v>
      </c>
      <c r="CI552" s="42">
        <f t="shared" si="530"/>
        <v>16.330674445172519</v>
      </c>
      <c r="CJ552" s="46">
        <f t="shared" si="527"/>
        <v>5106.4782349732104</v>
      </c>
    </row>
    <row r="553" spans="1:88">
      <c r="A553" s="52">
        <v>22.475000000000001</v>
      </c>
      <c r="B553" s="39">
        <f t="shared" si="531"/>
        <v>3.7349999999999999</v>
      </c>
      <c r="C553" s="39">
        <f t="shared" si="532"/>
        <v>3.7349999999999999</v>
      </c>
      <c r="D553" s="39">
        <f t="shared" si="533"/>
        <v>313.53130687499998</v>
      </c>
      <c r="E553" s="40">
        <f t="shared" si="534"/>
        <v>8.5640959748977544E+32</v>
      </c>
      <c r="F553" s="41">
        <f t="shared" si="535"/>
        <v>109.40000000000006</v>
      </c>
      <c r="G553" s="41">
        <v>547</v>
      </c>
      <c r="BU553" s="41">
        <v>265</v>
      </c>
      <c r="BV553" s="41">
        <v>1</v>
      </c>
      <c r="BX553" s="42">
        <f t="shared" si="538"/>
        <v>437178667675.74683</v>
      </c>
      <c r="BY553" s="42">
        <f t="shared" si="536"/>
        <v>115852346934072.91</v>
      </c>
      <c r="BZ553" s="42">
        <f t="shared" si="529"/>
        <v>3.3641889216458202E+17</v>
      </c>
      <c r="CA553" s="42">
        <f t="shared" si="515"/>
        <v>9.2617835559051382</v>
      </c>
      <c r="CB553" s="46">
        <f t="shared" si="537"/>
        <v>2903.8591022763226</v>
      </c>
      <c r="CC553" s="49">
        <v>210</v>
      </c>
      <c r="CD553" s="41">
        <v>1</v>
      </c>
      <c r="CF553" s="42">
        <f t="shared" si="528"/>
        <v>133811943.74092251</v>
      </c>
      <c r="CG553" s="42">
        <f t="shared" si="526"/>
        <v>28100508185.593727</v>
      </c>
      <c r="CH553" s="42">
        <f t="shared" si="525"/>
        <v>164267037189736.72</v>
      </c>
      <c r="CI553" s="42">
        <f t="shared" si="530"/>
        <v>18.644697318023333</v>
      </c>
      <c r="CJ553" s="46">
        <f t="shared" si="527"/>
        <v>5845.6963164086628</v>
      </c>
    </row>
    <row r="554" spans="1:88">
      <c r="A554" s="52">
        <v>22.475000000000001</v>
      </c>
      <c r="B554" s="39">
        <f t="shared" si="531"/>
        <v>3.74</v>
      </c>
      <c r="C554" s="39">
        <f t="shared" si="532"/>
        <v>3.74</v>
      </c>
      <c r="D554" s="39">
        <f t="shared" si="533"/>
        <v>314.37131000000005</v>
      </c>
      <c r="E554" s="40">
        <f t="shared" si="534"/>
        <v>9.8375629584017785E+32</v>
      </c>
      <c r="F554" s="41">
        <f t="shared" si="535"/>
        <v>109.60000000000005</v>
      </c>
      <c r="G554" s="41">
        <v>548</v>
      </c>
      <c r="BU554" s="41">
        <v>266</v>
      </c>
      <c r="BV554" s="41">
        <v>1</v>
      </c>
      <c r="BX554" s="42">
        <f t="shared" si="538"/>
        <v>437178667675.74683</v>
      </c>
      <c r="BY554" s="42">
        <f t="shared" si="536"/>
        <v>116289525601748.66</v>
      </c>
      <c r="BZ554" s="42">
        <f t="shared" si="529"/>
        <v>3.869611557677328E+17</v>
      </c>
      <c r="CA554" s="42">
        <f t="shared" si="515"/>
        <v>10.584829526015614</v>
      </c>
      <c r="CB554" s="46">
        <f t="shared" si="537"/>
        <v>3327.566724220208</v>
      </c>
      <c r="CC554" s="41">
        <v>211</v>
      </c>
      <c r="CD554" s="41">
        <v>1</v>
      </c>
      <c r="CF554" s="42">
        <f t="shared" si="528"/>
        <v>133811943.74092251</v>
      </c>
      <c r="CG554" s="42">
        <f t="shared" si="526"/>
        <v>28234320129.334648</v>
      </c>
      <c r="CH554" s="42">
        <f t="shared" si="525"/>
        <v>188945876839712.59</v>
      </c>
      <c r="CI554" s="42">
        <f t="shared" si="530"/>
        <v>21.287133306238747</v>
      </c>
      <c r="CJ554" s="46">
        <f t="shared" si="527"/>
        <v>6692.0639836269074</v>
      </c>
    </row>
    <row r="555" spans="1:88">
      <c r="A555" s="52">
        <v>22.475000000000001</v>
      </c>
      <c r="B555" s="39">
        <f t="shared" si="531"/>
        <v>3.7450000000000001</v>
      </c>
      <c r="C555" s="39">
        <f t="shared" si="532"/>
        <v>3.7450000000000001</v>
      </c>
      <c r="D555" s="39">
        <f t="shared" si="533"/>
        <v>315.21243687500004</v>
      </c>
      <c r="E555" s="40">
        <f t="shared" si="534"/>
        <v>1.1300392387495887E+33</v>
      </c>
      <c r="F555" s="41">
        <f t="shared" si="535"/>
        <v>109.80000000000007</v>
      </c>
      <c r="G555" s="41">
        <v>549</v>
      </c>
      <c r="BU555" s="41">
        <v>267</v>
      </c>
      <c r="BV555" s="41">
        <v>1</v>
      </c>
      <c r="BX555" s="42">
        <f t="shared" si="538"/>
        <v>437178667675.74683</v>
      </c>
      <c r="BY555" s="42">
        <f t="shared" si="536"/>
        <v>116726704269424.41</v>
      </c>
      <c r="BZ555" s="42">
        <f t="shared" si="529"/>
        <v>4.4509589661167315E+17</v>
      </c>
      <c r="CA555" s="42">
        <f t="shared" si="515"/>
        <v>12.097065229478087</v>
      </c>
      <c r="CB555" s="46">
        <f t="shared" si="537"/>
        <v>3813.1454100196192</v>
      </c>
      <c r="CC555" s="41">
        <v>212</v>
      </c>
      <c r="CD555" s="41">
        <v>1</v>
      </c>
      <c r="CF555" s="42">
        <f t="shared" si="528"/>
        <v>133811943.74092251</v>
      </c>
      <c r="CG555" s="42">
        <f t="shared" si="526"/>
        <v>28368132073.075573</v>
      </c>
      <c r="CH555" s="42">
        <f t="shared" si="525"/>
        <v>217331980767417.75</v>
      </c>
      <c r="CI555" s="42">
        <f t="shared" si="530"/>
        <v>24.304660192657604</v>
      </c>
      <c r="CJ555" s="46">
        <f t="shared" si="527"/>
        <v>7661.1311667464115</v>
      </c>
    </row>
    <row r="556" spans="1:88">
      <c r="A556" s="52">
        <v>22.475000000000001</v>
      </c>
      <c r="B556" s="39">
        <f t="shared" si="531"/>
        <v>3.75</v>
      </c>
      <c r="C556" s="39">
        <f t="shared" si="532"/>
        <v>3.75</v>
      </c>
      <c r="D556" s="39">
        <f t="shared" si="533"/>
        <v>316.0546875</v>
      </c>
      <c r="E556" s="40">
        <f t="shared" si="534"/>
        <v>1.2980742146337545E+33</v>
      </c>
      <c r="F556" s="41">
        <f t="shared" si="535"/>
        <v>110.00000000000006</v>
      </c>
      <c r="G556" s="41">
        <v>550</v>
      </c>
      <c r="BU556" s="41">
        <v>268</v>
      </c>
      <c r="BV556" s="41">
        <v>1</v>
      </c>
      <c r="BX556" s="42">
        <f t="shared" si="538"/>
        <v>437178667675.74683</v>
      </c>
      <c r="BY556" s="42">
        <f t="shared" si="536"/>
        <v>117163882937100.16</v>
      </c>
      <c r="BZ556" s="42">
        <f t="shared" si="529"/>
        <v>5.1196354231017293E+17</v>
      </c>
      <c r="CA556" s="42">
        <f t="shared" si="515"/>
        <v>13.825569930034142</v>
      </c>
      <c r="CB556" s="46">
        <f t="shared" si="537"/>
        <v>4369.6361837463373</v>
      </c>
      <c r="CC556" s="41">
        <v>213</v>
      </c>
      <c r="CD556" s="41">
        <v>1</v>
      </c>
      <c r="CF556" s="42">
        <f t="shared" si="528"/>
        <v>133811943.74092251</v>
      </c>
      <c r="CG556" s="42">
        <f t="shared" si="526"/>
        <v>28501944016.816494</v>
      </c>
      <c r="CH556" s="42">
        <f t="shared" si="525"/>
        <v>249982198393638.16</v>
      </c>
      <c r="CI556" s="42">
        <f t="shared" si="530"/>
        <v>27.750599165159109</v>
      </c>
      <c r="CJ556" s="46">
        <f t="shared" si="527"/>
        <v>8770.7069470821225</v>
      </c>
    </row>
    <row r="557" spans="1:88">
      <c r="A557" s="52">
        <v>22.475000000000001</v>
      </c>
      <c r="B557" s="39">
        <f t="shared" si="531"/>
        <v>3.7549999999999999</v>
      </c>
      <c r="C557" s="39">
        <f t="shared" si="532"/>
        <v>3.7549999999999999</v>
      </c>
      <c r="D557" s="39">
        <f t="shared" si="533"/>
        <v>316.898061875</v>
      </c>
      <c r="E557" s="40">
        <f t="shared" si="534"/>
        <v>1.4910957150138622E+33</v>
      </c>
      <c r="F557" s="41">
        <f t="shared" si="535"/>
        <v>110.20000000000006</v>
      </c>
      <c r="G557" s="41">
        <v>551</v>
      </c>
      <c r="BU557" s="41">
        <v>269</v>
      </c>
      <c r="BV557" s="41">
        <v>1</v>
      </c>
      <c r="BX557" s="42">
        <f t="shared" si="538"/>
        <v>437178667675.74683</v>
      </c>
      <c r="BY557" s="42">
        <f t="shared" si="536"/>
        <v>117601061604775.89</v>
      </c>
      <c r="BZ557" s="42">
        <f t="shared" si="529"/>
        <v>5.888758011086441E+17</v>
      </c>
      <c r="CA557" s="42">
        <f t="shared" si="515"/>
        <v>15.801302335626177</v>
      </c>
      <c r="CB557" s="46">
        <f t="shared" si="537"/>
        <v>5007.4020852608464</v>
      </c>
      <c r="CC557" s="41">
        <v>214</v>
      </c>
      <c r="CD557" s="41">
        <v>1</v>
      </c>
      <c r="CF557" s="42">
        <f t="shared" si="528"/>
        <v>133811943.74092251</v>
      </c>
      <c r="CG557" s="42">
        <f t="shared" si="526"/>
        <v>28635755960.557419</v>
      </c>
      <c r="CH557" s="42">
        <f t="shared" si="525"/>
        <v>287537012260079.06</v>
      </c>
      <c r="CI557" s="42">
        <f t="shared" si="530"/>
        <v>31.68586153595367</v>
      </c>
      <c r="CJ557" s="46">
        <f t="shared" si="527"/>
        <v>10041.188109583329</v>
      </c>
    </row>
    <row r="558" spans="1:88">
      <c r="A558" s="52">
        <v>22.475000000000001</v>
      </c>
      <c r="B558" s="39">
        <f t="shared" si="531"/>
        <v>3.7600000000000002</v>
      </c>
      <c r="C558" s="39">
        <f t="shared" si="532"/>
        <v>3.7600000000000002</v>
      </c>
      <c r="D558" s="39">
        <f t="shared" si="533"/>
        <v>317.74256000000008</v>
      </c>
      <c r="E558" s="40">
        <f t="shared" si="534"/>
        <v>1.7128191949795512E+33</v>
      </c>
      <c r="F558" s="41">
        <f t="shared" si="535"/>
        <v>110.40000000000006</v>
      </c>
      <c r="G558" s="41">
        <v>552</v>
      </c>
      <c r="BU558" s="49">
        <v>270</v>
      </c>
      <c r="BV558" s="41">
        <v>1</v>
      </c>
      <c r="BX558" s="42">
        <f t="shared" si="538"/>
        <v>437178667675.74683</v>
      </c>
      <c r="BY558" s="42">
        <f t="shared" si="536"/>
        <v>118038240272451.64</v>
      </c>
      <c r="BZ558" s="42">
        <f t="shared" si="529"/>
        <v>6.7734138395653466E+17</v>
      </c>
      <c r="CA558" s="42">
        <f t="shared" ref="CA558:CA588" si="539">CB558/$D558</f>
        <v>18.059656853912543</v>
      </c>
      <c r="CB558" s="46">
        <f t="shared" si="537"/>
        <v>5738.321601483719</v>
      </c>
      <c r="CC558" s="41">
        <v>215</v>
      </c>
      <c r="CD558" s="41">
        <v>1</v>
      </c>
      <c r="CF558" s="42">
        <f t="shared" si="528"/>
        <v>133811943.74092251</v>
      </c>
      <c r="CG558" s="42">
        <f t="shared" si="526"/>
        <v>28769567904.29834</v>
      </c>
      <c r="CH558" s="42">
        <f t="shared" si="525"/>
        <v>330733097635025.56</v>
      </c>
      <c r="CI558" s="42">
        <f t="shared" si="530"/>
        <v>36.18003053288372</v>
      </c>
      <c r="CJ558" s="46">
        <f t="shared" si="527"/>
        <v>11495.935522396641</v>
      </c>
    </row>
    <row r="559" spans="1:88">
      <c r="A559" s="52">
        <v>22.475000000000001</v>
      </c>
      <c r="B559" s="39">
        <f t="shared" si="531"/>
        <v>3.7650000000000001</v>
      </c>
      <c r="C559" s="39">
        <f t="shared" si="532"/>
        <v>3.7650000000000001</v>
      </c>
      <c r="D559" s="39">
        <f t="shared" si="533"/>
        <v>318.58818187500009</v>
      </c>
      <c r="E559" s="40">
        <f t="shared" si="534"/>
        <v>1.9675125916803563E+33</v>
      </c>
      <c r="F559" s="41">
        <f t="shared" si="535"/>
        <v>110.60000000000005</v>
      </c>
      <c r="G559" s="41">
        <v>553</v>
      </c>
      <c r="BU559" s="41">
        <v>271</v>
      </c>
      <c r="BV559" s="41">
        <v>1</v>
      </c>
      <c r="BX559" s="42">
        <f t="shared" si="538"/>
        <v>437178667675.74683</v>
      </c>
      <c r="BY559" s="42">
        <f t="shared" si="536"/>
        <v>118475418940127.39</v>
      </c>
      <c r="BZ559" s="42">
        <f t="shared" si="529"/>
        <v>7.7909558901899174E+17</v>
      </c>
      <c r="CA559" s="42">
        <f t="shared" si="539"/>
        <v>20.641099671496306</v>
      </c>
      <c r="CB559" s="46">
        <f t="shared" si="537"/>
        <v>6576.0104162426696</v>
      </c>
      <c r="CC559" s="41">
        <v>216</v>
      </c>
      <c r="CD559" s="41">
        <v>1</v>
      </c>
      <c r="CF559" s="42">
        <f t="shared" si="528"/>
        <v>133811943.74092251</v>
      </c>
      <c r="CG559" s="42">
        <f t="shared" si="526"/>
        <v>28903379848.039261</v>
      </c>
      <c r="CH559" s="42">
        <f t="shared" si="525"/>
        <v>380417768075678.19</v>
      </c>
      <c r="CI559" s="42">
        <f t="shared" si="530"/>
        <v>41.312597455327456</v>
      </c>
      <c r="CJ559" s="46">
        <f t="shared" si="527"/>
        <v>13161.705311826528</v>
      </c>
    </row>
    <row r="560" spans="1:88">
      <c r="A560" s="52">
        <v>22.475000000000001</v>
      </c>
      <c r="B560" s="39">
        <f t="shared" si="531"/>
        <v>3.77</v>
      </c>
      <c r="C560" s="39">
        <f t="shared" si="532"/>
        <v>3.77</v>
      </c>
      <c r="D560" s="39">
        <f t="shared" si="533"/>
        <v>319.43492750000001</v>
      </c>
      <c r="E560" s="40">
        <f t="shared" si="534"/>
        <v>2.2600784774991785E+33</v>
      </c>
      <c r="F560" s="41">
        <f t="shared" si="535"/>
        <v>110.80000000000007</v>
      </c>
      <c r="G560" s="41">
        <v>554</v>
      </c>
      <c r="BU560" s="41">
        <v>272</v>
      </c>
      <c r="BV560" s="41">
        <v>1</v>
      </c>
      <c r="BX560" s="42">
        <f t="shared" si="538"/>
        <v>437178667675.74683</v>
      </c>
      <c r="BY560" s="42">
        <f t="shared" si="536"/>
        <v>118912597607803.14</v>
      </c>
      <c r="BZ560" s="42">
        <f t="shared" si="529"/>
        <v>8.9613432855861594E+17</v>
      </c>
      <c r="CA560" s="42">
        <f t="shared" si="539"/>
        <v>23.591896120560122</v>
      </c>
      <c r="CB560" s="46">
        <f t="shared" si="537"/>
        <v>7536.0756268586538</v>
      </c>
      <c r="CC560" s="41">
        <v>217</v>
      </c>
      <c r="CD560" s="41">
        <v>1</v>
      </c>
      <c r="CF560" s="42">
        <f t="shared" si="528"/>
        <v>133811943.74092251</v>
      </c>
      <c r="CG560" s="42">
        <f t="shared" si="526"/>
        <v>29037191791.780186</v>
      </c>
      <c r="CH560" s="42">
        <f t="shared" si="525"/>
        <v>437565590116510.19</v>
      </c>
      <c r="CI560" s="42">
        <f t="shared" si="530"/>
        <v>47.174374245764128</v>
      </c>
      <c r="CJ560" s="46">
        <f t="shared" si="527"/>
        <v>15069.142817053533</v>
      </c>
    </row>
    <row r="561" spans="1:88">
      <c r="A561" s="52">
        <v>22.475000000000001</v>
      </c>
      <c r="B561" s="39">
        <f t="shared" si="531"/>
        <v>3.7749999999999999</v>
      </c>
      <c r="C561" s="39">
        <f t="shared" si="532"/>
        <v>3.7749999999999999</v>
      </c>
      <c r="D561" s="39">
        <f t="shared" si="533"/>
        <v>320.28279687499997</v>
      </c>
      <c r="E561" s="40">
        <f t="shared" si="534"/>
        <v>2.5961484292675101E+33</v>
      </c>
      <c r="F561" s="41">
        <f t="shared" si="535"/>
        <v>111.00000000000006</v>
      </c>
      <c r="G561" s="41">
        <v>555</v>
      </c>
      <c r="BU561" s="41">
        <v>273</v>
      </c>
      <c r="BV561" s="41">
        <v>1</v>
      </c>
      <c r="BX561" s="42">
        <f t="shared" si="538"/>
        <v>437178667675.74683</v>
      </c>
      <c r="BY561" s="42">
        <f t="shared" si="536"/>
        <v>119349776275478.89</v>
      </c>
      <c r="BZ561" s="42">
        <f t="shared" si="529"/>
        <v>1.0307532651844818E+18</v>
      </c>
      <c r="CA561" s="42">
        <f t="shared" si="539"/>
        <v>26.964942444139083</v>
      </c>
      <c r="CB561" s="46">
        <f t="shared" si="537"/>
        <v>8636.4071835822633</v>
      </c>
      <c r="CC561" s="41">
        <v>218</v>
      </c>
      <c r="CD561" s="41">
        <v>1</v>
      </c>
      <c r="CF561" s="42">
        <f t="shared" si="528"/>
        <v>133811943.74092251</v>
      </c>
      <c r="CG561" s="42">
        <f t="shared" si="526"/>
        <v>29171003735.521107</v>
      </c>
      <c r="CH561" s="42">
        <f t="shared" si="525"/>
        <v>503297492765858.37</v>
      </c>
      <c r="CI561" s="42">
        <f t="shared" si="530"/>
        <v>53.869107681319271</v>
      </c>
      <c r="CJ561" s="46">
        <f t="shared" si="527"/>
        <v>17253.348473333481</v>
      </c>
    </row>
    <row r="562" spans="1:88">
      <c r="A562" s="52">
        <v>22.475000000000001</v>
      </c>
      <c r="B562" s="39">
        <f t="shared" si="531"/>
        <v>3.7800000000000002</v>
      </c>
      <c r="C562" s="39">
        <f t="shared" si="532"/>
        <v>3.7800000000000002</v>
      </c>
      <c r="D562" s="39">
        <f t="shared" si="533"/>
        <v>321.13179000000008</v>
      </c>
      <c r="E562" s="40">
        <f t="shared" si="534"/>
        <v>2.9821914300277249E+33</v>
      </c>
      <c r="F562" s="41">
        <f t="shared" si="535"/>
        <v>111.20000000000005</v>
      </c>
      <c r="G562" s="41">
        <v>556</v>
      </c>
      <c r="BU562" s="41">
        <v>274</v>
      </c>
      <c r="BV562" s="41">
        <v>1</v>
      </c>
      <c r="BX562" s="42">
        <f t="shared" si="538"/>
        <v>437178667675.74683</v>
      </c>
      <c r="BY562" s="42">
        <f t="shared" si="536"/>
        <v>119786954943154.62</v>
      </c>
      <c r="BZ562" s="42">
        <f t="shared" si="529"/>
        <v>1.1855928246022239E+18</v>
      </c>
      <c r="CA562" s="42">
        <f t="shared" si="539"/>
        <v>30.820716955749283</v>
      </c>
      <c r="CB562" s="46">
        <f t="shared" si="537"/>
        <v>9897.512005083121</v>
      </c>
      <c r="CC562" s="41">
        <v>219</v>
      </c>
      <c r="CD562" s="41">
        <v>1</v>
      </c>
      <c r="CF562" s="42">
        <f t="shared" si="528"/>
        <v>133811943.74092251</v>
      </c>
      <c r="CG562" s="42">
        <f t="shared" si="526"/>
        <v>29304815679.262032</v>
      </c>
      <c r="CH562" s="42">
        <f t="shared" si="525"/>
        <v>578902746387802.37</v>
      </c>
      <c r="CI562" s="42">
        <f t="shared" si="530"/>
        <v>61.515323994216821</v>
      </c>
      <c r="CJ562" s="46">
        <f t="shared" si="527"/>
        <v>19754.526106692803</v>
      </c>
    </row>
    <row r="563" spans="1:88">
      <c r="A563" s="52">
        <v>22.475000000000001</v>
      </c>
      <c r="B563" s="39">
        <f t="shared" si="531"/>
        <v>3.7850000000000001</v>
      </c>
      <c r="C563" s="39">
        <f t="shared" si="532"/>
        <v>3.7850000000000001</v>
      </c>
      <c r="D563" s="39">
        <f t="shared" si="533"/>
        <v>321.98190687500005</v>
      </c>
      <c r="E563" s="40">
        <f t="shared" si="534"/>
        <v>3.4256383899591029E+33</v>
      </c>
      <c r="F563" s="41">
        <f t="shared" si="535"/>
        <v>111.40000000000006</v>
      </c>
      <c r="G563" s="41">
        <v>557</v>
      </c>
      <c r="BU563" s="41">
        <v>275</v>
      </c>
      <c r="BV563" s="41">
        <v>1</v>
      </c>
      <c r="BX563" s="42">
        <f t="shared" si="538"/>
        <v>437178667675.74683</v>
      </c>
      <c r="BY563" s="42">
        <f t="shared" si="536"/>
        <v>120224133610830.37</v>
      </c>
      <c r="BZ563" s="42">
        <f t="shared" si="529"/>
        <v>1.3636899671678113E+18</v>
      </c>
      <c r="CA563" s="42">
        <f t="shared" si="539"/>
        <v>35.228367744622602</v>
      </c>
      <c r="CB563" s="46">
        <f t="shared" si="537"/>
        <v>11342.89702250733</v>
      </c>
      <c r="CC563" s="49">
        <v>220</v>
      </c>
      <c r="CD563" s="41">
        <v>14</v>
      </c>
      <c r="CF563" s="42">
        <f t="shared" si="528"/>
        <v>1873367212.3729153</v>
      </c>
      <c r="CG563" s="42">
        <f t="shared" si="526"/>
        <v>412140786722.04138</v>
      </c>
      <c r="CH563" s="42">
        <f t="shared" si="525"/>
        <v>665864241781155.37</v>
      </c>
      <c r="CI563" s="42">
        <f t="shared" si="530"/>
        <v>5.0177454893347297</v>
      </c>
      <c r="CJ563" s="46">
        <f t="shared" si="527"/>
        <v>1615.6232608694265</v>
      </c>
    </row>
    <row r="564" spans="1:88">
      <c r="A564" s="52">
        <v>22.475000000000001</v>
      </c>
      <c r="B564" s="39">
        <f t="shared" si="531"/>
        <v>3.79</v>
      </c>
      <c r="C564" s="39">
        <f t="shared" si="532"/>
        <v>3.79</v>
      </c>
      <c r="D564" s="39">
        <f t="shared" si="533"/>
        <v>322.8331475</v>
      </c>
      <c r="E564" s="40">
        <f t="shared" si="534"/>
        <v>3.9350251833607137E+33</v>
      </c>
      <c r="F564" s="41">
        <f t="shared" si="535"/>
        <v>111.60000000000005</v>
      </c>
      <c r="G564" s="41">
        <v>558</v>
      </c>
      <c r="BU564" s="41">
        <v>276</v>
      </c>
      <c r="BV564" s="41">
        <v>1</v>
      </c>
      <c r="BX564" s="42">
        <f t="shared" si="538"/>
        <v>437178667675.74683</v>
      </c>
      <c r="BY564" s="42">
        <f t="shared" si="536"/>
        <v>120661312278506.12</v>
      </c>
      <c r="BZ564" s="42">
        <f t="shared" si="529"/>
        <v>1.5685377330050358E+18</v>
      </c>
      <c r="CA564" s="42">
        <f t="shared" si="539"/>
        <v>40.266956543387948</v>
      </c>
      <c r="CB564" s="46">
        <f t="shared" si="537"/>
        <v>12999.508321147652</v>
      </c>
      <c r="CC564" s="41">
        <v>221</v>
      </c>
      <c r="CD564" s="41">
        <v>1</v>
      </c>
      <c r="CF564" s="42">
        <f t="shared" si="528"/>
        <v>1873367212.3729153</v>
      </c>
      <c r="CG564" s="42">
        <f t="shared" si="526"/>
        <v>414014153934.41425</v>
      </c>
      <c r="CH564" s="42">
        <f t="shared" si="525"/>
        <v>765887564943862.37</v>
      </c>
      <c r="CI564" s="42">
        <f t="shared" si="530"/>
        <v>5.7302254520316831</v>
      </c>
      <c r="CJ564" s="46">
        <f t="shared" si="527"/>
        <v>1849.9067185639985</v>
      </c>
    </row>
    <row r="565" spans="1:88">
      <c r="A565" s="52">
        <v>22.475000000000001</v>
      </c>
      <c r="B565" s="39">
        <f t="shared" si="531"/>
        <v>3.7949999999999999</v>
      </c>
      <c r="C565" s="39">
        <f t="shared" si="532"/>
        <v>3.7949999999999999</v>
      </c>
      <c r="D565" s="39">
        <f t="shared" si="533"/>
        <v>323.68551187499997</v>
      </c>
      <c r="E565" s="40">
        <f t="shared" si="534"/>
        <v>4.5201569549983577E+33</v>
      </c>
      <c r="F565" s="41">
        <f t="shared" si="535"/>
        <v>111.80000000000007</v>
      </c>
      <c r="G565" s="41">
        <v>559</v>
      </c>
      <c r="BU565" s="41">
        <v>277</v>
      </c>
      <c r="BV565" s="41">
        <v>1</v>
      </c>
      <c r="BX565" s="42">
        <f t="shared" si="538"/>
        <v>437178667675.74683</v>
      </c>
      <c r="BY565" s="42">
        <f t="shared" si="536"/>
        <v>121098490946181.87</v>
      </c>
      <c r="BZ565" s="42">
        <f t="shared" si="529"/>
        <v>1.8041537277877709E+18</v>
      </c>
      <c r="CA565" s="42">
        <f t="shared" si="539"/>
        <v>46.026881195316236</v>
      </c>
      <c r="CB565" s="46">
        <f t="shared" si="537"/>
        <v>14898.234599715746</v>
      </c>
      <c r="CC565" s="41">
        <v>222</v>
      </c>
      <c r="CD565" s="41">
        <v>1</v>
      </c>
      <c r="CF565" s="42">
        <f t="shared" si="528"/>
        <v>1873367212.3729153</v>
      </c>
      <c r="CG565" s="42">
        <f t="shared" si="526"/>
        <v>415887521146.78717</v>
      </c>
      <c r="CH565" s="42">
        <f t="shared" si="525"/>
        <v>880934437396369.37</v>
      </c>
      <c r="CI565" s="42">
        <f t="shared" si="530"/>
        <v>6.544017279851932</v>
      </c>
      <c r="CJ565" s="46">
        <f t="shared" si="527"/>
        <v>2118.2035829477177</v>
      </c>
    </row>
    <row r="566" spans="1:88">
      <c r="A566" s="52">
        <v>22.475000000000001</v>
      </c>
      <c r="B566" s="39">
        <f t="shared" si="531"/>
        <v>3.8000000000000003</v>
      </c>
      <c r="C566" s="39">
        <f t="shared" si="532"/>
        <v>3.8000000000000003</v>
      </c>
      <c r="D566" s="39">
        <f t="shared" si="533"/>
        <v>324.5390000000001</v>
      </c>
      <c r="E566" s="40">
        <f t="shared" si="534"/>
        <v>5.1922968585350213E+33</v>
      </c>
      <c r="F566" s="41">
        <f t="shared" si="535"/>
        <v>112.00000000000006</v>
      </c>
      <c r="G566" s="41">
        <v>560</v>
      </c>
      <c r="BU566" s="41">
        <v>278</v>
      </c>
      <c r="BV566" s="41">
        <v>1</v>
      </c>
      <c r="BX566" s="42">
        <f t="shared" si="538"/>
        <v>437178667675.74683</v>
      </c>
      <c r="BY566" s="42">
        <f t="shared" si="536"/>
        <v>121535669613857.62</v>
      </c>
      <c r="BZ566" s="42">
        <f t="shared" si="529"/>
        <v>2.0751588914972352E+18</v>
      </c>
      <c r="CA566" s="42">
        <f t="shared" si="539"/>
        <v>52.611502384264718</v>
      </c>
      <c r="CB566" s="46">
        <f t="shared" si="537"/>
        <v>17074.484372286894</v>
      </c>
      <c r="CC566" s="41">
        <v>223</v>
      </c>
      <c r="CD566" s="41">
        <v>1</v>
      </c>
      <c r="CF566" s="42">
        <f t="shared" si="528"/>
        <v>1873367212.3729153</v>
      </c>
      <c r="CG566" s="42">
        <f t="shared" si="526"/>
        <v>417760888359.1601</v>
      </c>
      <c r="CH566" s="42">
        <f t="shared" si="525"/>
        <v>1013261177488881</v>
      </c>
      <c r="CI566" s="42">
        <f t="shared" si="530"/>
        <v>7.4735463377628548</v>
      </c>
      <c r="CJ566" s="46">
        <f t="shared" si="527"/>
        <v>2425.4572549112199</v>
      </c>
    </row>
    <row r="567" spans="1:88">
      <c r="A567" s="52">
        <v>22.475000000000001</v>
      </c>
      <c r="B567" s="39">
        <f t="shared" si="531"/>
        <v>3.8050000000000002</v>
      </c>
      <c r="C567" s="39">
        <f t="shared" si="532"/>
        <v>3.8050000000000002</v>
      </c>
      <c r="D567" s="39">
        <f t="shared" si="533"/>
        <v>325.39361187500009</v>
      </c>
      <c r="E567" s="40">
        <f t="shared" si="534"/>
        <v>5.9643828600554521E+33</v>
      </c>
      <c r="F567" s="41">
        <f t="shared" si="535"/>
        <v>112.20000000000005</v>
      </c>
      <c r="G567" s="41">
        <v>561</v>
      </c>
      <c r="BU567" s="41">
        <v>279</v>
      </c>
      <c r="BV567" s="41">
        <v>1</v>
      </c>
      <c r="BX567" s="42">
        <f t="shared" si="538"/>
        <v>437178667675.74683</v>
      </c>
      <c r="BY567" s="42">
        <f t="shared" si="536"/>
        <v>121972848281533.36</v>
      </c>
      <c r="BZ567" s="42">
        <f t="shared" si="529"/>
        <v>2.3868680939743191E+18</v>
      </c>
      <c r="CA567" s="42">
        <f t="shared" si="539"/>
        <v>60.139003980630385</v>
      </c>
      <c r="CB567" s="46">
        <f t="shared" si="537"/>
        <v>19568.84771982233</v>
      </c>
      <c r="CC567" s="41">
        <v>224</v>
      </c>
      <c r="CD567" s="41">
        <v>1</v>
      </c>
      <c r="CF567" s="42">
        <f t="shared" si="528"/>
        <v>1873367212.3729153</v>
      </c>
      <c r="CG567" s="42">
        <f t="shared" si="526"/>
        <v>419634255571.53302</v>
      </c>
      <c r="CH567" s="42">
        <f t="shared" si="525"/>
        <v>1165462936510893.7</v>
      </c>
      <c r="CI567" s="42">
        <f t="shared" si="530"/>
        <v>8.5352945085837302</v>
      </c>
      <c r="CJ567" s="46">
        <f t="shared" si="527"/>
        <v>2777.330308564914</v>
      </c>
    </row>
    <row r="568" spans="1:88">
      <c r="A568" s="52">
        <v>22.475000000000001</v>
      </c>
      <c r="B568" s="39">
        <f t="shared" si="531"/>
        <v>3.81</v>
      </c>
      <c r="C568" s="39">
        <f t="shared" si="532"/>
        <v>3.81</v>
      </c>
      <c r="D568" s="39">
        <f t="shared" si="533"/>
        <v>326.2493475</v>
      </c>
      <c r="E568" s="40">
        <f t="shared" si="534"/>
        <v>6.8512767799182093E+33</v>
      </c>
      <c r="F568" s="41">
        <f t="shared" si="535"/>
        <v>112.40000000000006</v>
      </c>
      <c r="G568" s="41">
        <v>562</v>
      </c>
      <c r="BU568" s="49">
        <v>280</v>
      </c>
      <c r="BV568" s="41">
        <v>12</v>
      </c>
      <c r="BX568" s="42">
        <f t="shared" si="538"/>
        <v>5246144012108.9619</v>
      </c>
      <c r="BY568" s="42">
        <f t="shared" si="536"/>
        <v>1468920323390509.2</v>
      </c>
      <c r="BZ568" s="42">
        <f t="shared" si="529"/>
        <v>2.7453943328451057E+18</v>
      </c>
      <c r="CA568" s="42">
        <f t="shared" si="539"/>
        <v>5.7287100481477422</v>
      </c>
      <c r="CB568" s="46">
        <f t="shared" si="537"/>
        <v>1868.9879152248946</v>
      </c>
      <c r="CC568" s="41">
        <v>225</v>
      </c>
      <c r="CD568" s="41">
        <v>1</v>
      </c>
      <c r="CF568" s="42">
        <f t="shared" si="528"/>
        <v>1873367212.3729153</v>
      </c>
      <c r="CG568" s="42">
        <f t="shared" si="526"/>
        <v>421507622783.90594</v>
      </c>
      <c r="CH568" s="42">
        <f t="shared" si="525"/>
        <v>1340524576584519.7</v>
      </c>
      <c r="CI568" s="42">
        <f t="shared" si="530"/>
        <v>9.748093715879925</v>
      </c>
      <c r="CJ568" s="46">
        <f t="shared" si="527"/>
        <v>3180.3092141746761</v>
      </c>
    </row>
    <row r="569" spans="1:88">
      <c r="A569" s="52">
        <v>22.475000000000001</v>
      </c>
      <c r="B569" s="39">
        <f t="shared" si="531"/>
        <v>3.8149999999999999</v>
      </c>
      <c r="C569" s="39">
        <f t="shared" si="532"/>
        <v>3.8149999999999999</v>
      </c>
      <c r="D569" s="39">
        <f t="shared" si="533"/>
        <v>327.106206875</v>
      </c>
      <c r="E569" s="40">
        <f t="shared" si="534"/>
        <v>7.8700503667214297E+33</v>
      </c>
      <c r="F569" s="41">
        <f t="shared" si="535"/>
        <v>112.60000000000005</v>
      </c>
      <c r="G569" s="41">
        <v>563</v>
      </c>
      <c r="BU569" s="41">
        <v>281</v>
      </c>
      <c r="BV569" s="41">
        <v>1</v>
      </c>
      <c r="BX569" s="42">
        <f t="shared" si="538"/>
        <v>5246144012108.9619</v>
      </c>
      <c r="BY569" s="42">
        <f t="shared" si="536"/>
        <v>1474166467402618.2</v>
      </c>
      <c r="BZ569" s="42">
        <f t="shared" si="529"/>
        <v>3.1577685759441761E+18</v>
      </c>
      <c r="CA569" s="42">
        <f t="shared" si="539"/>
        <v>6.5485475518292731</v>
      </c>
      <c r="CB569" s="46">
        <f t="shared" si="537"/>
        <v>2142.070550219441</v>
      </c>
      <c r="CC569" s="41">
        <v>226</v>
      </c>
      <c r="CD569" s="41">
        <v>1</v>
      </c>
      <c r="CF569" s="42">
        <f t="shared" si="528"/>
        <v>1873367212.3729153</v>
      </c>
      <c r="CG569" s="42">
        <f t="shared" si="526"/>
        <v>423380989996.27887</v>
      </c>
      <c r="CH569" s="42">
        <f t="shared" si="525"/>
        <v>1541879187472736.7</v>
      </c>
      <c r="CI569" s="42">
        <f t="shared" si="530"/>
        <v>11.133461386393298</v>
      </c>
      <c r="CJ569" s="46">
        <f t="shared" si="527"/>
        <v>3641.8243234923902</v>
      </c>
    </row>
    <row r="570" spans="1:88">
      <c r="A570" s="52">
        <v>22.475000000000001</v>
      </c>
      <c r="B570" s="39">
        <f t="shared" si="531"/>
        <v>3.82</v>
      </c>
      <c r="C570" s="39">
        <f t="shared" si="532"/>
        <v>3.82</v>
      </c>
      <c r="D570" s="39">
        <f t="shared" si="533"/>
        <v>327.96418999999997</v>
      </c>
      <c r="E570" s="40">
        <f t="shared" si="534"/>
        <v>9.0403139099967199E+33</v>
      </c>
      <c r="F570" s="41">
        <f t="shared" si="535"/>
        <v>112.80000000000005</v>
      </c>
      <c r="G570" s="41">
        <v>564</v>
      </c>
      <c r="BU570" s="41">
        <v>282</v>
      </c>
      <c r="BV570" s="41">
        <v>1</v>
      </c>
      <c r="BX570" s="42">
        <f t="shared" si="538"/>
        <v>5246144012108.9619</v>
      </c>
      <c r="BY570" s="42">
        <f t="shared" si="536"/>
        <v>1479412611414727.2</v>
      </c>
      <c r="BZ570" s="42">
        <f t="shared" si="529"/>
        <v>3.6320775969166203E+18</v>
      </c>
      <c r="CA570" s="42">
        <f t="shared" si="539"/>
        <v>7.4858199218580781</v>
      </c>
      <c r="CB570" s="46">
        <f t="shared" si="537"/>
        <v>2455.0808671580476</v>
      </c>
      <c r="CC570" s="41">
        <v>227</v>
      </c>
      <c r="CD570" s="41">
        <v>1</v>
      </c>
      <c r="CF570" s="42">
        <f t="shared" si="528"/>
        <v>1873367212.3729153</v>
      </c>
      <c r="CG570" s="42">
        <f t="shared" si="526"/>
        <v>425254357208.65179</v>
      </c>
      <c r="CH570" s="42">
        <f t="shared" si="525"/>
        <v>1773475389119437.5</v>
      </c>
      <c r="CI570" s="42">
        <f t="shared" si="530"/>
        <v>12.715983850594961</v>
      </c>
      <c r="CJ570" s="46">
        <f t="shared" si="527"/>
        <v>4170.3873436134572</v>
      </c>
    </row>
    <row r="571" spans="1:88">
      <c r="A571" s="52">
        <v>22.475000000000001</v>
      </c>
      <c r="B571" s="39">
        <f t="shared" si="531"/>
        <v>3.8250000000000002</v>
      </c>
      <c r="C571" s="39">
        <f t="shared" si="532"/>
        <v>3.8250000000000002</v>
      </c>
      <c r="D571" s="39">
        <f t="shared" si="533"/>
        <v>328.8232968750001</v>
      </c>
      <c r="E571" s="40">
        <f t="shared" si="534"/>
        <v>1.0384593717070045E+34</v>
      </c>
      <c r="F571" s="41">
        <f t="shared" si="535"/>
        <v>113.00000000000006</v>
      </c>
      <c r="G571" s="41">
        <v>565</v>
      </c>
      <c r="BU571" s="41">
        <v>283</v>
      </c>
      <c r="BV571" s="41">
        <v>1</v>
      </c>
      <c r="BX571" s="42">
        <f t="shared" si="538"/>
        <v>5246144012108.9619</v>
      </c>
      <c r="BY571" s="42">
        <f t="shared" si="536"/>
        <v>1484658755426836.2</v>
      </c>
      <c r="BZ571" s="42">
        <f t="shared" si="529"/>
        <v>4.1776225052510141E+18</v>
      </c>
      <c r="CA571" s="42">
        <f t="shared" si="539"/>
        <v>8.5573633138159124</v>
      </c>
      <c r="CB571" s="46">
        <f t="shared" si="537"/>
        <v>2813.8604174061243</v>
      </c>
      <c r="CC571" s="41">
        <v>228</v>
      </c>
      <c r="CD571" s="41">
        <v>1</v>
      </c>
      <c r="CF571" s="42">
        <f t="shared" si="528"/>
        <v>1873367212.3729153</v>
      </c>
      <c r="CG571" s="42">
        <f t="shared" si="526"/>
        <v>427127724421.02466</v>
      </c>
      <c r="CH571" s="42">
        <f t="shared" si="525"/>
        <v>2039854738892089.5</v>
      </c>
      <c r="CI571" s="42">
        <f t="shared" si="530"/>
        <v>14.523754538746116</v>
      </c>
      <c r="CJ571" s="46">
        <f t="shared" si="527"/>
        <v>4775.7488504337443</v>
      </c>
    </row>
    <row r="572" spans="1:88">
      <c r="A572" s="52">
        <v>22.475000000000001</v>
      </c>
      <c r="B572" s="39">
        <f t="shared" si="531"/>
        <v>3.83</v>
      </c>
      <c r="C572" s="39">
        <f t="shared" si="532"/>
        <v>3.83</v>
      </c>
      <c r="D572" s="39">
        <f t="shared" si="533"/>
        <v>329.68352750000003</v>
      </c>
      <c r="E572" s="40">
        <f t="shared" si="534"/>
        <v>1.1928765720110906E+34</v>
      </c>
      <c r="F572" s="41">
        <f t="shared" si="535"/>
        <v>113.20000000000006</v>
      </c>
      <c r="G572" s="41">
        <v>566</v>
      </c>
      <c r="BU572" s="41">
        <v>284</v>
      </c>
      <c r="BV572" s="41">
        <v>1</v>
      </c>
      <c r="BX572" s="42">
        <f t="shared" si="538"/>
        <v>5246144012108.9619</v>
      </c>
      <c r="BY572" s="42">
        <f t="shared" si="536"/>
        <v>1489904899438945.2</v>
      </c>
      <c r="BZ572" s="42">
        <f t="shared" si="529"/>
        <v>4.805101077488382E+18</v>
      </c>
      <c r="CA572" s="42">
        <f t="shared" si="539"/>
        <v>9.7824295975093705</v>
      </c>
      <c r="CB572" s="46">
        <f t="shared" si="537"/>
        <v>3225.1058972272949</v>
      </c>
      <c r="CC572" s="41">
        <v>229</v>
      </c>
      <c r="CD572" s="41">
        <v>1</v>
      </c>
      <c r="CF572" s="42">
        <f t="shared" si="528"/>
        <v>1873367212.3729153</v>
      </c>
      <c r="CG572" s="42">
        <f t="shared" si="526"/>
        <v>429001091633.39758</v>
      </c>
      <c r="CH572" s="42">
        <f t="shared" si="525"/>
        <v>2346240760492365</v>
      </c>
      <c r="CI572" s="42">
        <f t="shared" si="530"/>
        <v>16.588874811716483</v>
      </c>
      <c r="CJ572" s="46">
        <f t="shared" si="527"/>
        <v>5469.0787651825894</v>
      </c>
    </row>
    <row r="573" spans="1:88">
      <c r="A573" s="52">
        <v>22.475000000000001</v>
      </c>
      <c r="B573" s="39">
        <f t="shared" si="531"/>
        <v>3.835</v>
      </c>
      <c r="C573" s="39">
        <f t="shared" si="532"/>
        <v>3.835</v>
      </c>
      <c r="D573" s="39">
        <f t="shared" si="533"/>
        <v>330.54488187499999</v>
      </c>
      <c r="E573" s="40">
        <f t="shared" si="534"/>
        <v>1.3702553559836423E+34</v>
      </c>
      <c r="F573" s="41">
        <f t="shared" si="535"/>
        <v>113.40000000000006</v>
      </c>
      <c r="G573" s="41">
        <v>567</v>
      </c>
      <c r="BU573" s="41">
        <v>285</v>
      </c>
      <c r="BV573" s="41">
        <v>1</v>
      </c>
      <c r="BX573" s="42">
        <f t="shared" si="538"/>
        <v>5246144012108.9619</v>
      </c>
      <c r="BY573" s="42">
        <f t="shared" si="536"/>
        <v>1495151043451054.2</v>
      </c>
      <c r="BZ573" s="42">
        <f t="shared" si="529"/>
        <v>5.5268174627091784E+18</v>
      </c>
      <c r="CA573" s="42">
        <f t="shared" si="539"/>
        <v>11.183033242963496</v>
      </c>
      <c r="CB573" s="46">
        <f t="shared" si="537"/>
        <v>3696.4944022995669</v>
      </c>
      <c r="CC573" s="49">
        <v>230</v>
      </c>
      <c r="CD573" s="41">
        <v>1</v>
      </c>
      <c r="CF573" s="42">
        <f t="shared" si="528"/>
        <v>1873367212.3729153</v>
      </c>
      <c r="CG573" s="42">
        <f t="shared" si="526"/>
        <v>430874458845.77051</v>
      </c>
      <c r="CH573" s="42">
        <f t="shared" si="525"/>
        <v>2698641339213456</v>
      </c>
      <c r="CI573" s="42">
        <f t="shared" si="530"/>
        <v>18.9480263883863</v>
      </c>
      <c r="CJ573" s="46">
        <f t="shared" si="527"/>
        <v>6263.1731443135322</v>
      </c>
    </row>
    <row r="574" spans="1:88">
      <c r="A574" s="52">
        <v>22.475000000000001</v>
      </c>
      <c r="B574" s="39">
        <f t="shared" si="531"/>
        <v>3.84</v>
      </c>
      <c r="C574" s="39">
        <f t="shared" si="532"/>
        <v>3.84</v>
      </c>
      <c r="D574" s="39">
        <f t="shared" si="533"/>
        <v>331.40735999999998</v>
      </c>
      <c r="E574" s="40">
        <f t="shared" si="534"/>
        <v>1.5740100733442866E+34</v>
      </c>
      <c r="F574" s="41">
        <f t="shared" si="535"/>
        <v>113.60000000000007</v>
      </c>
      <c r="G574" s="41">
        <v>568</v>
      </c>
      <c r="BU574" s="41">
        <v>286</v>
      </c>
      <c r="BV574" s="41">
        <v>1</v>
      </c>
      <c r="BX574" s="42">
        <f t="shared" si="538"/>
        <v>5246144012108.9619</v>
      </c>
      <c r="BY574" s="42">
        <f t="shared" si="536"/>
        <v>1500397187463163</v>
      </c>
      <c r="BZ574" s="42">
        <f t="shared" si="529"/>
        <v>6.3569233717565594E+18</v>
      </c>
      <c r="CA574" s="42">
        <f t="shared" si="539"/>
        <v>12.784348054658835</v>
      </c>
      <c r="CB574" s="46">
        <f t="shared" si="537"/>
        <v>4236.8270381156199</v>
      </c>
      <c r="CC574" s="41">
        <v>231</v>
      </c>
      <c r="CD574" s="41">
        <v>1</v>
      </c>
      <c r="CF574" s="42">
        <f t="shared" si="528"/>
        <v>1873367212.3729153</v>
      </c>
      <c r="CG574" s="42">
        <f t="shared" si="526"/>
        <v>432747826058.14343</v>
      </c>
      <c r="CH574" s="42">
        <f t="shared" si="525"/>
        <v>3103966490115497.5</v>
      </c>
      <c r="CI574" s="42">
        <f t="shared" si="530"/>
        <v>21.643125614931552</v>
      </c>
      <c r="CJ574" s="46">
        <f t="shared" si="527"/>
        <v>7172.6911221928422</v>
      </c>
    </row>
    <row r="575" spans="1:88">
      <c r="A575" s="52">
        <v>22.475000000000001</v>
      </c>
      <c r="B575" s="39">
        <f t="shared" si="531"/>
        <v>3.8450000000000002</v>
      </c>
      <c r="C575" s="39">
        <f t="shared" si="532"/>
        <v>3.8450000000000002</v>
      </c>
      <c r="D575" s="39">
        <f t="shared" si="533"/>
        <v>332.27096187500007</v>
      </c>
      <c r="E575" s="40">
        <f t="shared" si="534"/>
        <v>1.8080627819993449E+34</v>
      </c>
      <c r="F575" s="41">
        <f t="shared" si="535"/>
        <v>113.80000000000005</v>
      </c>
      <c r="G575" s="41">
        <v>569</v>
      </c>
      <c r="BU575" s="41">
        <v>287</v>
      </c>
      <c r="BV575" s="41">
        <v>1</v>
      </c>
      <c r="BX575" s="42">
        <f t="shared" si="538"/>
        <v>5246144012108.9619</v>
      </c>
      <c r="BY575" s="42">
        <f t="shared" si="536"/>
        <v>1505643331475272</v>
      </c>
      <c r="BZ575" s="42">
        <f t="shared" si="529"/>
        <v>7.3116954765153987E+18</v>
      </c>
      <c r="CA575" s="42">
        <f t="shared" si="539"/>
        <v>14.615160922366073</v>
      </c>
      <c r="CB575" s="46">
        <f t="shared" si="537"/>
        <v>4856.1935776324881</v>
      </c>
      <c r="CC575" s="41">
        <v>232</v>
      </c>
      <c r="CD575" s="41">
        <v>1</v>
      </c>
      <c r="CF575" s="42">
        <f t="shared" si="528"/>
        <v>1873367212.3729153</v>
      </c>
      <c r="CG575" s="42">
        <f t="shared" si="526"/>
        <v>434621193270.51636</v>
      </c>
      <c r="CH575" s="42">
        <f t="shared" si="525"/>
        <v>3570163806892272</v>
      </c>
      <c r="CI575" s="42">
        <f t="shared" si="530"/>
        <v>24.722071288742466</v>
      </c>
      <c r="CJ575" s="46">
        <f t="shared" si="527"/>
        <v>8214.4264066527812</v>
      </c>
    </row>
    <row r="576" spans="1:88">
      <c r="A576" s="52">
        <v>22.475000000000001</v>
      </c>
      <c r="B576" s="39">
        <f t="shared" si="531"/>
        <v>3.85</v>
      </c>
      <c r="C576" s="39">
        <f t="shared" si="532"/>
        <v>3.85</v>
      </c>
      <c r="D576" s="39">
        <f t="shared" si="533"/>
        <v>333.13568750000002</v>
      </c>
      <c r="E576" s="40">
        <f t="shared" si="534"/>
        <v>2.0769187434140099E+34</v>
      </c>
      <c r="F576" s="41">
        <f t="shared" si="535"/>
        <v>114.00000000000007</v>
      </c>
      <c r="G576" s="41">
        <v>570</v>
      </c>
      <c r="BU576" s="41">
        <v>288</v>
      </c>
      <c r="BV576" s="41">
        <v>1</v>
      </c>
      <c r="BX576" s="42">
        <f t="shared" si="538"/>
        <v>5246144012108.9619</v>
      </c>
      <c r="BY576" s="42">
        <f t="shared" si="536"/>
        <v>1510889475487381</v>
      </c>
      <c r="BZ576" s="42">
        <f t="shared" si="529"/>
        <v>8.4098544550151188E+18</v>
      </c>
      <c r="CA576" s="42">
        <f t="shared" si="539"/>
        <v>16.708390788461198</v>
      </c>
      <c r="CB576" s="46">
        <f t="shared" si="537"/>
        <v>5566.1612523326885</v>
      </c>
      <c r="CC576" s="41">
        <v>233</v>
      </c>
      <c r="CD576" s="41">
        <v>1</v>
      </c>
      <c r="CF576" s="42">
        <f t="shared" si="528"/>
        <v>1873367212.3729153</v>
      </c>
      <c r="CG576" s="42">
        <f t="shared" si="526"/>
        <v>436494560482.88928</v>
      </c>
      <c r="CH576" s="42">
        <f t="shared" si="525"/>
        <v>4106374245612836.5</v>
      </c>
      <c r="CI576" s="42">
        <f t="shared" si="530"/>
        <v>28.239599427546956</v>
      </c>
      <c r="CJ576" s="46">
        <f t="shared" si="527"/>
        <v>9407.618370020462</v>
      </c>
    </row>
    <row r="577" spans="1:88">
      <c r="A577" s="52">
        <v>22.475000000000001</v>
      </c>
      <c r="B577" s="39">
        <f t="shared" si="531"/>
        <v>3.855</v>
      </c>
      <c r="C577" s="39">
        <f t="shared" si="532"/>
        <v>3.855</v>
      </c>
      <c r="D577" s="39">
        <f t="shared" si="533"/>
        <v>334.001536875</v>
      </c>
      <c r="E577" s="40">
        <f t="shared" si="534"/>
        <v>2.3857531440221822E+34</v>
      </c>
      <c r="F577" s="41">
        <f t="shared" si="535"/>
        <v>114.20000000000006</v>
      </c>
      <c r="G577" s="41">
        <v>571</v>
      </c>
      <c r="BU577" s="41">
        <v>289</v>
      </c>
      <c r="BV577" s="41">
        <v>1</v>
      </c>
      <c r="BX577" s="42">
        <f t="shared" si="538"/>
        <v>5246144012108.9619</v>
      </c>
      <c r="BY577" s="42">
        <f t="shared" si="536"/>
        <v>1516135619499490</v>
      </c>
      <c r="BZ577" s="42">
        <f t="shared" si="529"/>
        <v>9.6729319340562493E+18</v>
      </c>
      <c r="CA577" s="42">
        <f t="shared" si="539"/>
        <v>19.101682211665786</v>
      </c>
      <c r="CB577" s="46">
        <f t="shared" si="537"/>
        <v>6379.9912155942211</v>
      </c>
      <c r="CC577" s="41">
        <v>234</v>
      </c>
      <c r="CD577" s="41">
        <v>1</v>
      </c>
      <c r="CF577" s="42">
        <f t="shared" si="528"/>
        <v>1873367212.3729153</v>
      </c>
      <c r="CG577" s="42">
        <f t="shared" si="526"/>
        <v>438367927695.26215</v>
      </c>
      <c r="CH577" s="42">
        <f t="shared" si="525"/>
        <v>4723111295925886</v>
      </c>
      <c r="CI577" s="42">
        <f t="shared" si="530"/>
        <v>32.258260292687233</v>
      </c>
      <c r="CJ577" s="46">
        <f t="shared" si="527"/>
        <v>10774.308514671324</v>
      </c>
    </row>
    <row r="578" spans="1:88">
      <c r="A578" s="52">
        <v>22.475000000000001</v>
      </c>
      <c r="B578" s="39">
        <f t="shared" si="531"/>
        <v>3.86</v>
      </c>
      <c r="C578" s="39">
        <f t="shared" si="532"/>
        <v>3.86</v>
      </c>
      <c r="D578" s="39">
        <f t="shared" si="533"/>
        <v>334.86851000000001</v>
      </c>
      <c r="E578" s="40">
        <f t="shared" si="534"/>
        <v>2.7405107119672856E+34</v>
      </c>
      <c r="F578" s="41">
        <f t="shared" si="535"/>
        <v>114.40000000000005</v>
      </c>
      <c r="G578" s="41">
        <v>572</v>
      </c>
      <c r="BU578" s="49">
        <v>290</v>
      </c>
      <c r="BV578" s="41">
        <v>1</v>
      </c>
      <c r="BX578" s="42">
        <f t="shared" si="538"/>
        <v>5246144012108.9619</v>
      </c>
      <c r="BY578" s="42">
        <f t="shared" si="536"/>
        <v>1521381763511599</v>
      </c>
      <c r="BZ578" s="42">
        <f t="shared" si="529"/>
        <v>1.1125692519456289E+19</v>
      </c>
      <c r="CA578" s="42">
        <f t="shared" si="539"/>
        <v>21.838084257152101</v>
      </c>
      <c r="CB578" s="46">
        <f t="shared" si="537"/>
        <v>7312.8867364469806</v>
      </c>
      <c r="CC578" s="41">
        <v>235</v>
      </c>
      <c r="CD578" s="41">
        <v>1</v>
      </c>
      <c r="CF578" s="42">
        <f t="shared" si="528"/>
        <v>1873367212.3729153</v>
      </c>
      <c r="CG578" s="42">
        <f t="shared" si="526"/>
        <v>440241294907.63507</v>
      </c>
      <c r="CH578" s="42">
        <f t="shared" si="525"/>
        <v>5432467050515747</v>
      </c>
      <c r="CI578" s="42">
        <f t="shared" si="530"/>
        <v>36.849535168947511</v>
      </c>
      <c r="CJ578" s="46">
        <f t="shared" si="527"/>
        <v>12339.748936218051</v>
      </c>
    </row>
    <row r="579" spans="1:88">
      <c r="A579" s="52">
        <v>22.475000000000001</v>
      </c>
      <c r="B579" s="39">
        <f t="shared" si="531"/>
        <v>3.8650000000000002</v>
      </c>
      <c r="C579" s="39">
        <f t="shared" si="532"/>
        <v>3.8650000000000002</v>
      </c>
      <c r="D579" s="39">
        <f t="shared" si="533"/>
        <v>335.73660687500006</v>
      </c>
      <c r="E579" s="40">
        <f t="shared" si="534"/>
        <v>3.1480201466885737E+34</v>
      </c>
      <c r="F579" s="41">
        <f t="shared" si="535"/>
        <v>114.60000000000007</v>
      </c>
      <c r="G579" s="41">
        <v>573</v>
      </c>
      <c r="BU579" s="41">
        <v>291</v>
      </c>
      <c r="BV579" s="41">
        <v>1</v>
      </c>
      <c r="BX579" s="42">
        <f t="shared" si="538"/>
        <v>5246144012108.9619</v>
      </c>
      <c r="BY579" s="42">
        <f t="shared" si="536"/>
        <v>1526627907523708</v>
      </c>
      <c r="BZ579" s="42">
        <f t="shared" si="529"/>
        <v>1.2796619183249541E+19</v>
      </c>
      <c r="CA579" s="42">
        <f t="shared" si="539"/>
        <v>24.966826987367508</v>
      </c>
      <c r="CB579" s="46">
        <f t="shared" si="537"/>
        <v>8382.2777771739475</v>
      </c>
      <c r="CC579" s="41">
        <v>236</v>
      </c>
      <c r="CD579" s="41">
        <v>1</v>
      </c>
      <c r="CF579" s="42">
        <f t="shared" si="528"/>
        <v>1873367212.3729153</v>
      </c>
      <c r="CG579" s="42">
        <f t="shared" si="526"/>
        <v>442114662120.008</v>
      </c>
      <c r="CH579" s="42">
        <f t="shared" si="525"/>
        <v>6248349210571043</v>
      </c>
      <c r="CI579" s="42">
        <f t="shared" si="530"/>
        <v>42.095112911326957</v>
      </c>
      <c r="CJ579" s="46">
        <f t="shared" si="527"/>
        <v>14132.870374868919</v>
      </c>
    </row>
    <row r="580" spans="1:88">
      <c r="A580" s="52">
        <v>22.475000000000001</v>
      </c>
      <c r="B580" s="39">
        <f t="shared" si="531"/>
        <v>3.87</v>
      </c>
      <c r="C580" s="39">
        <f t="shared" si="532"/>
        <v>3.87</v>
      </c>
      <c r="D580" s="39">
        <f t="shared" si="533"/>
        <v>336.60582750000003</v>
      </c>
      <c r="E580" s="40">
        <f t="shared" si="534"/>
        <v>3.6161255639986898E+34</v>
      </c>
      <c r="F580" s="41">
        <f t="shared" si="535"/>
        <v>114.80000000000005</v>
      </c>
      <c r="G580" s="41">
        <v>574</v>
      </c>
      <c r="BU580" s="41">
        <v>292</v>
      </c>
      <c r="BV580" s="41">
        <v>1</v>
      </c>
      <c r="BX580" s="42">
        <f t="shared" si="538"/>
        <v>5246144012108.9619</v>
      </c>
      <c r="BY580" s="42">
        <f t="shared" si="536"/>
        <v>1531874051535817</v>
      </c>
      <c r="BZ580" s="42">
        <f t="shared" si="529"/>
        <v>1.4718471518395111E+19</v>
      </c>
      <c r="CA580" s="42">
        <f t="shared" si="539"/>
        <v>28.544209594783897</v>
      </c>
      <c r="CB580" s="46">
        <f t="shared" si="537"/>
        <v>9608.1472909856748</v>
      </c>
      <c r="CC580" s="41">
        <v>237</v>
      </c>
      <c r="CD580" s="41">
        <v>1</v>
      </c>
      <c r="CF580" s="42">
        <f t="shared" si="528"/>
        <v>1873367212.3729153</v>
      </c>
      <c r="CG580" s="42">
        <f t="shared" si="526"/>
        <v>443988029332.38092</v>
      </c>
      <c r="CH580" s="42">
        <f t="shared" si="525"/>
        <v>7186753671091337</v>
      </c>
      <c r="CI580" s="42">
        <f t="shared" si="530"/>
        <v>48.088349136841522</v>
      </c>
      <c r="CJ580" s="46">
        <f t="shared" si="527"/>
        <v>16186.818554315452</v>
      </c>
    </row>
    <row r="581" spans="1:88">
      <c r="A581" s="52">
        <v>22.475000000000001</v>
      </c>
      <c r="B581" s="39">
        <f t="shared" si="531"/>
        <v>3.875</v>
      </c>
      <c r="C581" s="39">
        <f t="shared" si="532"/>
        <v>3.875</v>
      </c>
      <c r="D581" s="39">
        <f t="shared" si="533"/>
        <v>337.47617187500003</v>
      </c>
      <c r="E581" s="40">
        <f t="shared" si="534"/>
        <v>4.1538374868280207E+34</v>
      </c>
      <c r="F581" s="41">
        <f t="shared" si="535"/>
        <v>115.00000000000007</v>
      </c>
      <c r="G581" s="41">
        <v>575</v>
      </c>
      <c r="BU581" s="41">
        <v>293</v>
      </c>
      <c r="BV581" s="41">
        <v>1</v>
      </c>
      <c r="BX581" s="42">
        <f t="shared" si="538"/>
        <v>5246144012108.9619</v>
      </c>
      <c r="BY581" s="42">
        <f t="shared" si="536"/>
        <v>1537120195547925.7</v>
      </c>
      <c r="BZ581" s="42">
        <f t="shared" si="529"/>
        <v>1.6928927799056409E+19</v>
      </c>
      <c r="CA581" s="42">
        <f t="shared" si="539"/>
        <v>32.634616239120604</v>
      </c>
      <c r="CB581" s="46">
        <f t="shared" si="537"/>
        <v>11013.405358988131</v>
      </c>
      <c r="CC581" s="41">
        <v>238</v>
      </c>
      <c r="CD581" s="41">
        <v>1</v>
      </c>
      <c r="CF581" s="42">
        <f t="shared" si="528"/>
        <v>1873367212.3729153</v>
      </c>
      <c r="CG581" s="42">
        <f t="shared" si="526"/>
        <v>445861396544.75385</v>
      </c>
      <c r="CH581" s="42">
        <f t="shared" si="525"/>
        <v>8266078026882983</v>
      </c>
      <c r="CI581" s="42">
        <f t="shared" si="530"/>
        <v>54.935934218446185</v>
      </c>
      <c r="CJ581" s="46">
        <f t="shared" si="527"/>
        <v>18539.568778418041</v>
      </c>
    </row>
    <row r="582" spans="1:88">
      <c r="A582" s="52">
        <v>22.475000000000001</v>
      </c>
      <c r="B582" s="39">
        <f t="shared" si="531"/>
        <v>3.88</v>
      </c>
      <c r="C582" s="39">
        <f t="shared" si="532"/>
        <v>3.88</v>
      </c>
      <c r="D582" s="39">
        <f t="shared" si="533"/>
        <v>338.34764000000001</v>
      </c>
      <c r="E582" s="40">
        <f t="shared" si="534"/>
        <v>4.7715062880443663E+34</v>
      </c>
      <c r="F582" s="41">
        <f t="shared" si="535"/>
        <v>115.20000000000006</v>
      </c>
      <c r="G582" s="41">
        <v>576</v>
      </c>
      <c r="BU582" s="41">
        <v>294</v>
      </c>
      <c r="BV582" s="41">
        <v>1</v>
      </c>
      <c r="BX582" s="42">
        <f t="shared" si="538"/>
        <v>5246144012108.9619</v>
      </c>
      <c r="BY582" s="42">
        <f t="shared" si="536"/>
        <v>1542366339560034.7</v>
      </c>
      <c r="BZ582" s="42">
        <f t="shared" si="529"/>
        <v>1.9471323426271465E+19</v>
      </c>
      <c r="CA582" s="42">
        <f t="shared" si="539"/>
        <v>37.311677964103012</v>
      </c>
      <c r="CB582" s="46">
        <f t="shared" si="537"/>
        <v>12624.31818359426</v>
      </c>
      <c r="CC582" s="41">
        <v>239</v>
      </c>
      <c r="CD582" s="41">
        <v>1</v>
      </c>
      <c r="CF582" s="42">
        <f t="shared" si="528"/>
        <v>1873367212.3729153</v>
      </c>
      <c r="CG582" s="42">
        <f t="shared" si="526"/>
        <v>447734763757.12677</v>
      </c>
      <c r="CH582" s="42">
        <f t="shared" si="525"/>
        <v>9507482141734080</v>
      </c>
      <c r="CI582" s="42">
        <f t="shared" si="530"/>
        <v>62.759799987543396</v>
      </c>
      <c r="CJ582" s="46">
        <f t="shared" si="527"/>
        <v>21234.630212657339</v>
      </c>
    </row>
    <row r="583" spans="1:88">
      <c r="A583" s="52">
        <v>22.475000000000001</v>
      </c>
      <c r="B583" s="39">
        <f t="shared" si="531"/>
        <v>3.8850000000000002</v>
      </c>
      <c r="C583" s="39">
        <f t="shared" si="532"/>
        <v>3.8850000000000002</v>
      </c>
      <c r="D583" s="39">
        <f t="shared" si="533"/>
        <v>339.22023187500008</v>
      </c>
      <c r="E583" s="40">
        <f t="shared" si="534"/>
        <v>5.481021423934573E+34</v>
      </c>
      <c r="F583" s="41">
        <f t="shared" si="535"/>
        <v>115.40000000000005</v>
      </c>
      <c r="G583" s="41">
        <v>577</v>
      </c>
      <c r="BU583" s="41">
        <v>295</v>
      </c>
      <c r="BV583" s="41">
        <v>1</v>
      </c>
      <c r="BX583" s="42">
        <f t="shared" si="538"/>
        <v>5246144012108.9619</v>
      </c>
      <c r="BY583" s="42">
        <f t="shared" si="536"/>
        <v>1547612483572143.7</v>
      </c>
      <c r="BZ583" s="42">
        <f t="shared" si="529"/>
        <v>2.2395500226988446E+19</v>
      </c>
      <c r="CA583" s="42">
        <f t="shared" si="539"/>
        <v>42.65960171447081</v>
      </c>
      <c r="CB583" s="46">
        <f t="shared" si="537"/>
        <v>14470.999985277938</v>
      </c>
      <c r="CC583" s="49">
        <v>240</v>
      </c>
      <c r="CD583" s="41">
        <v>14</v>
      </c>
      <c r="CF583" s="42">
        <f t="shared" si="528"/>
        <v>26227140973.220814</v>
      </c>
      <c r="CG583" s="42">
        <f t="shared" si="526"/>
        <v>6294513833572.9951</v>
      </c>
      <c r="CH583" s="42">
        <f t="shared" si="525"/>
        <v>1.0935302845209164E+16</v>
      </c>
      <c r="CI583" s="42">
        <f t="shared" si="530"/>
        <v>5.1213785242005718</v>
      </c>
      <c r="CJ583" s="46">
        <f t="shared" si="527"/>
        <v>1737.2752104989636</v>
      </c>
    </row>
    <row r="584" spans="1:88">
      <c r="A584" s="52">
        <v>22.475000000000001</v>
      </c>
      <c r="B584" s="39">
        <f t="shared" si="531"/>
        <v>3.89</v>
      </c>
      <c r="C584" s="39">
        <f t="shared" si="532"/>
        <v>3.89</v>
      </c>
      <c r="D584" s="39">
        <f t="shared" si="533"/>
        <v>340.09394750000001</v>
      </c>
      <c r="E584" s="40">
        <f t="shared" si="534"/>
        <v>6.2960402933771512E+34</v>
      </c>
      <c r="F584" s="41">
        <f t="shared" si="535"/>
        <v>115.60000000000007</v>
      </c>
      <c r="G584" s="41">
        <v>578</v>
      </c>
      <c r="BU584" s="41">
        <v>296</v>
      </c>
      <c r="BV584" s="41">
        <v>1</v>
      </c>
      <c r="BX584" s="42">
        <f t="shared" si="538"/>
        <v>5246144012108.9619</v>
      </c>
      <c r="BY584" s="42">
        <f t="shared" si="536"/>
        <v>1552858627584252.7</v>
      </c>
      <c r="BZ584" s="42">
        <f t="shared" si="529"/>
        <v>2.5758783245971915E+19</v>
      </c>
      <c r="CA584" s="42">
        <f t="shared" si="539"/>
        <v>48.774690500759142</v>
      </c>
      <c r="CB584" s="46">
        <f t="shared" si="537"/>
        <v>16587.97703049393</v>
      </c>
      <c r="CC584" s="41">
        <v>241</v>
      </c>
      <c r="CD584" s="41">
        <v>1</v>
      </c>
      <c r="CF584" s="42">
        <f t="shared" si="528"/>
        <v>26227140973.220814</v>
      </c>
      <c r="CG584" s="42">
        <f t="shared" si="526"/>
        <v>6320740974546.2158</v>
      </c>
      <c r="CH584" s="42">
        <f t="shared" si="525"/>
        <v>1.2577530881822178E+16</v>
      </c>
      <c r="CI584" s="42">
        <f t="shared" si="530"/>
        <v>5.8509784166745833</v>
      </c>
      <c r="CJ584" s="46">
        <f t="shared" si="527"/>
        <v>1989.8823464641589</v>
      </c>
    </row>
    <row r="585" spans="1:88">
      <c r="A585" s="52">
        <v>22.475000000000001</v>
      </c>
      <c r="B585" s="39">
        <f t="shared" si="531"/>
        <v>3.895</v>
      </c>
      <c r="C585" s="39">
        <f t="shared" si="532"/>
        <v>3.895</v>
      </c>
      <c r="D585" s="39">
        <f t="shared" si="533"/>
        <v>340.96878687500003</v>
      </c>
      <c r="E585" s="40">
        <f t="shared" si="534"/>
        <v>7.2322511279973833E+34</v>
      </c>
      <c r="F585" s="41">
        <f t="shared" si="535"/>
        <v>115.80000000000005</v>
      </c>
      <c r="G585" s="41">
        <v>579</v>
      </c>
      <c r="BU585" s="41">
        <v>297</v>
      </c>
      <c r="BV585" s="41">
        <v>1</v>
      </c>
      <c r="BX585" s="42">
        <f t="shared" si="538"/>
        <v>5246144012108.9619</v>
      </c>
      <c r="BY585" s="42">
        <f t="shared" si="536"/>
        <v>1558104771596361.7</v>
      </c>
      <c r="BZ585" s="42">
        <f t="shared" si="529"/>
        <v>2.9627104167518855E+19</v>
      </c>
      <c r="CA585" s="42">
        <f t="shared" si="539"/>
        <v>55.767082222290711</v>
      </c>
      <c r="CB585" s="46">
        <f t="shared" si="537"/>
        <v>19014.834372892845</v>
      </c>
      <c r="CC585" s="41">
        <v>242</v>
      </c>
      <c r="CD585" s="41">
        <v>1</v>
      </c>
      <c r="CF585" s="42">
        <f t="shared" si="528"/>
        <v>26227140973.220814</v>
      </c>
      <c r="CG585" s="42">
        <f t="shared" si="526"/>
        <v>6346968115519.4365</v>
      </c>
      <c r="CH585" s="42">
        <f t="shared" si="525"/>
        <v>1.4466359456796264E+16</v>
      </c>
      <c r="CI585" s="42">
        <f t="shared" si="530"/>
        <v>6.6846444287729554</v>
      </c>
      <c r="CJ585" s="46">
        <f t="shared" si="527"/>
        <v>2279.2551015694421</v>
      </c>
    </row>
    <row r="586" spans="1:88">
      <c r="A586" s="52">
        <v>22.475000000000001</v>
      </c>
      <c r="B586" s="39">
        <f t="shared" si="531"/>
        <v>3.9</v>
      </c>
      <c r="C586" s="39">
        <f t="shared" si="532"/>
        <v>3.9</v>
      </c>
      <c r="D586" s="39">
        <f t="shared" si="533"/>
        <v>341.84475000000003</v>
      </c>
      <c r="E586" s="40">
        <f t="shared" si="534"/>
        <v>8.3076749736560452E+34</v>
      </c>
      <c r="F586" s="41">
        <f t="shared" si="535"/>
        <v>116.00000000000007</v>
      </c>
      <c r="G586" s="41">
        <v>580</v>
      </c>
      <c r="BU586" s="41">
        <v>298</v>
      </c>
      <c r="BV586" s="41">
        <v>1</v>
      </c>
      <c r="BX586" s="42">
        <f t="shared" si="538"/>
        <v>5246144012108.9619</v>
      </c>
      <c r="BY586" s="42">
        <f t="shared" si="536"/>
        <v>1563350915608470.7</v>
      </c>
      <c r="BZ586" s="42">
        <f t="shared" si="529"/>
        <v>3.4076293376165175E+19</v>
      </c>
      <c r="CA586" s="42">
        <f t="shared" si="539"/>
        <v>63.762738620704809</v>
      </c>
      <c r="CB586" s="46">
        <f t="shared" si="537"/>
        <v>21796.957443110183</v>
      </c>
      <c r="CC586" s="41">
        <v>243</v>
      </c>
      <c r="CD586" s="41">
        <v>1</v>
      </c>
      <c r="CF586" s="42">
        <f t="shared" si="528"/>
        <v>26227140973.220814</v>
      </c>
      <c r="CG586" s="42">
        <f t="shared" si="526"/>
        <v>6373195256492.6582</v>
      </c>
      <c r="CH586" s="42">
        <f t="shared" si="525"/>
        <v>1.6638815125080594E+16</v>
      </c>
      <c r="CI586" s="42">
        <f t="shared" si="530"/>
        <v>7.6372368189092423</v>
      </c>
      <c r="CJ586" s="46">
        <f t="shared" si="527"/>
        <v>2610.7493110508253</v>
      </c>
    </row>
    <row r="587" spans="1:88">
      <c r="A587" s="52">
        <v>22.475000000000001</v>
      </c>
      <c r="B587" s="39">
        <f t="shared" si="531"/>
        <v>3.9050000000000002</v>
      </c>
      <c r="C587" s="39">
        <f t="shared" si="532"/>
        <v>3.9050000000000002</v>
      </c>
      <c r="D587" s="39">
        <f t="shared" si="533"/>
        <v>342.72183687500006</v>
      </c>
      <c r="E587" s="40">
        <f t="shared" si="534"/>
        <v>9.5430125760887362E+34</v>
      </c>
      <c r="F587" s="41">
        <f t="shared" si="535"/>
        <v>116.20000000000006</v>
      </c>
      <c r="G587" s="41">
        <v>581</v>
      </c>
      <c r="BU587" s="41">
        <v>299</v>
      </c>
      <c r="BV587" s="41">
        <v>1</v>
      </c>
      <c r="BX587" s="42">
        <f t="shared" si="538"/>
        <v>5246144012108.9619</v>
      </c>
      <c r="BY587" s="42">
        <f t="shared" si="536"/>
        <v>1568597059620579.5</v>
      </c>
      <c r="BZ587" s="42">
        <f t="shared" si="529"/>
        <v>3.9193565968860889E+19</v>
      </c>
      <c r="CA587" s="42">
        <f t="shared" si="539"/>
        <v>72.905720369154736</v>
      </c>
      <c r="CB587" s="46">
        <f t="shared" si="537"/>
        <v>24986.38240361182</v>
      </c>
      <c r="CC587" s="41">
        <v>244</v>
      </c>
      <c r="CD587" s="41">
        <v>1</v>
      </c>
      <c r="CF587" s="42">
        <f t="shared" si="528"/>
        <v>26227140973.220814</v>
      </c>
      <c r="CG587" s="42">
        <f t="shared" si="526"/>
        <v>6399422397465.8789</v>
      </c>
      <c r="CH587" s="42">
        <f t="shared" si="525"/>
        <v>1.9137483383232784E+16</v>
      </c>
      <c r="CI587" s="42">
        <f t="shared" si="530"/>
        <v>8.7257400924846777</v>
      </c>
      <c r="CJ587" s="46">
        <f t="shared" si="527"/>
        <v>2990.5016725901819</v>
      </c>
    </row>
    <row r="588" spans="1:88">
      <c r="A588" s="52">
        <v>22.475000000000001</v>
      </c>
      <c r="B588" s="39">
        <f t="shared" si="531"/>
        <v>3.91</v>
      </c>
      <c r="C588" s="39">
        <f t="shared" si="532"/>
        <v>3.91</v>
      </c>
      <c r="D588" s="39">
        <f t="shared" si="533"/>
        <v>343.60004750000002</v>
      </c>
      <c r="E588" s="40">
        <f t="shared" si="534"/>
        <v>1.096204284786915E+35</v>
      </c>
      <c r="F588" s="41">
        <f t="shared" si="535"/>
        <v>116.40000000000005</v>
      </c>
      <c r="G588" s="41">
        <v>582</v>
      </c>
      <c r="BU588" s="49">
        <v>300</v>
      </c>
      <c r="BV588" s="41">
        <v>14</v>
      </c>
      <c r="BX588" s="42">
        <f t="shared" si="538"/>
        <v>73446016169525.469</v>
      </c>
      <c r="BY588" s="42">
        <f t="shared" si="536"/>
        <v>2.203380485085764E+16</v>
      </c>
      <c r="BZ588" s="42">
        <f t="shared" si="529"/>
        <v>4.507923083012862E+19</v>
      </c>
      <c r="CA588" s="42">
        <f t="shared" si="539"/>
        <v>5.9543421063100901</v>
      </c>
      <c r="CB588" s="46">
        <f t="shared" si="537"/>
        <v>2045.9122305593971</v>
      </c>
      <c r="CC588" s="41">
        <v>245</v>
      </c>
      <c r="CD588" s="41">
        <v>1</v>
      </c>
      <c r="CF588" s="42">
        <f t="shared" si="528"/>
        <v>26227140973.220814</v>
      </c>
      <c r="CG588" s="42">
        <f t="shared" si="526"/>
        <v>6425649538439.0996</v>
      </c>
      <c r="CH588" s="42">
        <f t="shared" si="525"/>
        <v>2.2011343178773656E+16</v>
      </c>
      <c r="CI588" s="42">
        <f t="shared" si="530"/>
        <v>9.9695669627112338</v>
      </c>
      <c r="CJ588" s="46">
        <f t="shared" si="527"/>
        <v>3425.5436819420111</v>
      </c>
    </row>
    <row r="589" spans="1:88">
      <c r="A589" s="52">
        <v>22.475000000000001</v>
      </c>
      <c r="B589" s="39">
        <f t="shared" si="531"/>
        <v>3.915</v>
      </c>
      <c r="C589" s="39">
        <f t="shared" si="532"/>
        <v>3.915</v>
      </c>
      <c r="D589" s="39">
        <f t="shared" si="533"/>
        <v>344.479381875</v>
      </c>
      <c r="E589" s="40">
        <f t="shared" si="534"/>
        <v>1.2592080586754306E+35</v>
      </c>
      <c r="F589" s="41">
        <f t="shared" si="535"/>
        <v>116.60000000000007</v>
      </c>
      <c r="G589" s="41">
        <v>583</v>
      </c>
      <c r="BU589" s="41">
        <v>301</v>
      </c>
      <c r="BX589" s="42"/>
      <c r="BY589" s="42"/>
      <c r="BZ589" s="42"/>
      <c r="CB589" s="46"/>
      <c r="CC589" s="41">
        <v>246</v>
      </c>
      <c r="CD589" s="41">
        <v>1</v>
      </c>
      <c r="CF589" s="42">
        <f t="shared" si="528"/>
        <v>26227140973.220814</v>
      </c>
      <c r="CG589" s="42">
        <f t="shared" si="526"/>
        <v>6451876679412.3203</v>
      </c>
      <c r="CH589" s="42">
        <f t="shared" si="525"/>
        <v>2.5316726685004544E+16</v>
      </c>
      <c r="CI589" s="42">
        <f t="shared" si="530"/>
        <v>11.390905846490476</v>
      </c>
      <c r="CJ589" s="46">
        <f t="shared" si="527"/>
        <v>3923.9322049953626</v>
      </c>
    </row>
    <row r="590" spans="1:88">
      <c r="A590" s="52">
        <v>22.475000000000001</v>
      </c>
      <c r="B590" s="39">
        <f t="shared" si="531"/>
        <v>3.92</v>
      </c>
      <c r="C590" s="39">
        <f t="shared" si="532"/>
        <v>3.92</v>
      </c>
      <c r="D590" s="39">
        <f t="shared" si="533"/>
        <v>345.35984000000002</v>
      </c>
      <c r="E590" s="40">
        <f t="shared" si="534"/>
        <v>1.4464502255994772E+35</v>
      </c>
      <c r="F590" s="41">
        <f t="shared" si="535"/>
        <v>116.80000000000005</v>
      </c>
      <c r="G590" s="41">
        <v>584</v>
      </c>
      <c r="CC590" s="41">
        <v>247</v>
      </c>
      <c r="CD590" s="41">
        <v>1</v>
      </c>
      <c r="CF590" s="42">
        <f t="shared" si="528"/>
        <v>26227140973.220814</v>
      </c>
      <c r="CG590" s="42">
        <f t="shared" si="526"/>
        <v>6478103820385.541</v>
      </c>
      <c r="CH590" s="42">
        <f t="shared" si="525"/>
        <v>2.9118423142819708E+16</v>
      </c>
      <c r="CI590" s="42">
        <f t="shared" si="530"/>
        <v>13.015118136241227</v>
      </c>
      <c r="CJ590" s="46">
        <f t="shared" si="527"/>
        <v>4494.8991171133684</v>
      </c>
    </row>
    <row r="591" spans="1:88">
      <c r="A591" s="52">
        <v>22.475000000000001</v>
      </c>
      <c r="B591" s="39">
        <f t="shared" si="531"/>
        <v>3.9250000000000003</v>
      </c>
      <c r="C591" s="39">
        <f t="shared" si="532"/>
        <v>3.9250000000000003</v>
      </c>
      <c r="D591" s="39">
        <f t="shared" si="533"/>
        <v>346.24142187500007</v>
      </c>
      <c r="E591" s="40">
        <f t="shared" si="534"/>
        <v>1.6615349947312098E+35</v>
      </c>
      <c r="F591" s="41">
        <f t="shared" si="535"/>
        <v>117.00000000000006</v>
      </c>
      <c r="G591" s="41">
        <v>585</v>
      </c>
      <c r="CC591" s="41">
        <v>248</v>
      </c>
      <c r="CD591" s="41">
        <v>1</v>
      </c>
      <c r="CF591" s="42">
        <f t="shared" si="528"/>
        <v>26227140973.220814</v>
      </c>
      <c r="CG591" s="42">
        <f t="shared" si="526"/>
        <v>6504330961358.7617</v>
      </c>
      <c r="CH591" s="42">
        <f t="shared" si="525"/>
        <v>3.3490948392790436E+16</v>
      </c>
      <c r="CI591" s="42">
        <f t="shared" si="530"/>
        <v>14.871192383974295</v>
      </c>
      <c r="CJ591" s="46">
        <f t="shared" si="527"/>
        <v>5149.0227960039319</v>
      </c>
    </row>
    <row r="592" spans="1:88">
      <c r="A592" s="52">
        <v>22.475000000000001</v>
      </c>
      <c r="B592" s="39">
        <f t="shared" si="531"/>
        <v>3.93</v>
      </c>
      <c r="C592" s="39">
        <f t="shared" si="532"/>
        <v>3.93</v>
      </c>
      <c r="D592" s="39">
        <f t="shared" si="533"/>
        <v>347.12412750000004</v>
      </c>
      <c r="E592" s="40">
        <f t="shared" si="534"/>
        <v>1.908602515217748E+35</v>
      </c>
      <c r="F592" s="41">
        <f t="shared" si="535"/>
        <v>117.20000000000006</v>
      </c>
      <c r="G592" s="41">
        <v>586</v>
      </c>
      <c r="CC592" s="41">
        <v>249</v>
      </c>
      <c r="CD592" s="41">
        <v>1</v>
      </c>
      <c r="CF592" s="42">
        <f t="shared" si="528"/>
        <v>26227140973.220814</v>
      </c>
      <c r="CG592" s="42">
        <f t="shared" si="526"/>
        <v>6530558102331.9824</v>
      </c>
      <c r="CH592" s="42">
        <f t="shared" si="525"/>
        <v>3.8520004965994824E+16</v>
      </c>
      <c r="CI592" s="42">
        <f t="shared" si="530"/>
        <v>16.992263557888059</v>
      </c>
      <c r="CJ592" s="46">
        <f t="shared" si="527"/>
        <v>5898.424661781939</v>
      </c>
    </row>
    <row r="593" spans="1:88">
      <c r="A593" s="52">
        <v>22.475000000000001</v>
      </c>
      <c r="B593" s="39">
        <f t="shared" si="531"/>
        <v>3.9350000000000001</v>
      </c>
      <c r="C593" s="39">
        <f t="shared" si="532"/>
        <v>3.9350000000000001</v>
      </c>
      <c r="D593" s="39">
        <f t="shared" si="533"/>
        <v>348.00795687500005</v>
      </c>
      <c r="E593" s="40">
        <f t="shared" si="534"/>
        <v>2.1924085695738303E+35</v>
      </c>
      <c r="F593" s="41">
        <f t="shared" si="535"/>
        <v>117.40000000000006</v>
      </c>
      <c r="G593" s="41">
        <v>587</v>
      </c>
      <c r="CC593" s="49">
        <v>250</v>
      </c>
      <c r="CD593" s="41">
        <v>1</v>
      </c>
      <c r="CF593" s="42">
        <f t="shared" si="528"/>
        <v>26227140973.220814</v>
      </c>
      <c r="CG593" s="42">
        <f t="shared" si="526"/>
        <v>6556785243305.2031</v>
      </c>
      <c r="CH593" s="42">
        <f t="shared" si="525"/>
        <v>4.4304161334257992E+16</v>
      </c>
      <c r="CI593" s="42">
        <f t="shared" si="530"/>
        <v>19.416206702778613</v>
      </c>
      <c r="CJ593" s="46">
        <f t="shared" si="527"/>
        <v>6756.9944248966667</v>
      </c>
    </row>
    <row r="594" spans="1:88">
      <c r="A594" s="52">
        <v>22.475000000000001</v>
      </c>
      <c r="B594" s="39">
        <f t="shared" si="531"/>
        <v>3.94</v>
      </c>
      <c r="C594" s="39">
        <f t="shared" si="532"/>
        <v>3.94</v>
      </c>
      <c r="D594" s="39">
        <f t="shared" si="533"/>
        <v>348.89291000000003</v>
      </c>
      <c r="E594" s="40">
        <f t="shared" si="534"/>
        <v>2.5184161173508619E+35</v>
      </c>
      <c r="F594" s="41">
        <f t="shared" si="535"/>
        <v>117.60000000000007</v>
      </c>
      <c r="G594" s="41">
        <v>588</v>
      </c>
      <c r="CC594" s="41">
        <v>251</v>
      </c>
      <c r="CD594" s="41">
        <v>1</v>
      </c>
      <c r="CF594" s="42">
        <f t="shared" si="528"/>
        <v>26227140973.220814</v>
      </c>
      <c r="CG594" s="42">
        <f t="shared" si="526"/>
        <v>6583012384278.4238</v>
      </c>
      <c r="CH594" s="42">
        <f t="shared" si="525"/>
        <v>5.0956783212729472E+16</v>
      </c>
      <c r="CI594" s="42">
        <f t="shared" si="530"/>
        <v>22.186315674755832</v>
      </c>
      <c r="CJ594" s="46">
        <f t="shared" si="527"/>
        <v>7740.6482379441759</v>
      </c>
    </row>
    <row r="595" spans="1:88">
      <c r="A595" s="52">
        <v>22.475000000000001</v>
      </c>
      <c r="B595" s="39">
        <f t="shared" si="531"/>
        <v>3.9449999999999998</v>
      </c>
      <c r="C595" s="39">
        <f t="shared" si="532"/>
        <v>3.9449999999999998</v>
      </c>
      <c r="D595" s="39">
        <f t="shared" si="533"/>
        <v>349.77898687499999</v>
      </c>
      <c r="E595" s="40">
        <f t="shared" si="534"/>
        <v>2.8929004511989552E+35</v>
      </c>
      <c r="F595" s="41">
        <f t="shared" si="535"/>
        <v>117.80000000000007</v>
      </c>
      <c r="G595" s="41">
        <v>589</v>
      </c>
      <c r="CC595" s="41">
        <v>252</v>
      </c>
      <c r="CD595" s="41">
        <v>1</v>
      </c>
      <c r="CF595" s="42">
        <f t="shared" si="528"/>
        <v>26227140973.220814</v>
      </c>
      <c r="CG595" s="42">
        <f t="shared" si="526"/>
        <v>6609239525251.6455</v>
      </c>
      <c r="CH595" s="42">
        <f t="shared" si="525"/>
        <v>5.8608254744093752E+16</v>
      </c>
      <c r="CI595" s="42">
        <f t="shared" si="530"/>
        <v>25.352079152300895</v>
      </c>
      <c r="CJ595" s="46">
        <f t="shared" si="527"/>
        <v>8867.6245610666156</v>
      </c>
    </row>
    <row r="596" spans="1:88">
      <c r="A596" s="52">
        <v>22.475000000000001</v>
      </c>
      <c r="B596" s="39">
        <f t="shared" si="531"/>
        <v>3.95</v>
      </c>
      <c r="C596" s="39">
        <f t="shared" si="532"/>
        <v>3.95</v>
      </c>
      <c r="D596" s="39">
        <f t="shared" si="533"/>
        <v>350.66618750000004</v>
      </c>
      <c r="E596" s="40">
        <f t="shared" si="534"/>
        <v>3.3230699894624195E+35</v>
      </c>
      <c r="F596" s="41">
        <f t="shared" si="535"/>
        <v>118.00000000000006</v>
      </c>
      <c r="G596" s="41">
        <v>590</v>
      </c>
      <c r="CC596" s="41">
        <v>253</v>
      </c>
      <c r="CD596" s="41">
        <v>1</v>
      </c>
      <c r="CF596" s="42">
        <f t="shared" si="528"/>
        <v>26227140973.220814</v>
      </c>
      <c r="CG596" s="42">
        <f t="shared" si="526"/>
        <v>6635466666224.8662</v>
      </c>
      <c r="CH596" s="42">
        <f t="shared" si="525"/>
        <v>6.740853307083936E+16</v>
      </c>
      <c r="CI596" s="42">
        <f t="shared" si="530"/>
        <v>28.97006787724137</v>
      </c>
      <c r="CJ596" s="46">
        <f t="shared" si="527"/>
        <v>10158.823254128451</v>
      </c>
    </row>
    <row r="597" spans="1:88">
      <c r="A597" s="52">
        <v>22.475000000000001</v>
      </c>
      <c r="B597" s="39">
        <f t="shared" si="531"/>
        <v>3.9550000000000001</v>
      </c>
      <c r="C597" s="39">
        <f t="shared" si="532"/>
        <v>3.9550000000000001</v>
      </c>
      <c r="D597" s="39">
        <f t="shared" si="533"/>
        <v>351.554511875</v>
      </c>
      <c r="E597" s="40">
        <f t="shared" si="534"/>
        <v>3.8172050304354967E+35</v>
      </c>
      <c r="F597" s="41">
        <f t="shared" si="535"/>
        <v>118.20000000000007</v>
      </c>
      <c r="G597" s="41">
        <v>591</v>
      </c>
      <c r="CC597" s="41">
        <v>254</v>
      </c>
      <c r="CD597" s="41">
        <v>1</v>
      </c>
      <c r="CF597" s="42">
        <f t="shared" si="528"/>
        <v>26227140973.220814</v>
      </c>
      <c r="CG597" s="42">
        <f t="shared" si="526"/>
        <v>6661693807198.0869</v>
      </c>
      <c r="CH597" s="42">
        <f t="shared" si="525"/>
        <v>7.7530086331048096E+16</v>
      </c>
      <c r="CI597" s="42">
        <f t="shared" si="530"/>
        <v>33.10494908237856</v>
      </c>
      <c r="CJ597" s="46">
        <f t="shared" si="527"/>
        <v>11638.194215302325</v>
      </c>
    </row>
    <row r="598" spans="1:88">
      <c r="A598" s="52">
        <v>22.475000000000001</v>
      </c>
      <c r="B598" s="39">
        <f t="shared" si="531"/>
        <v>3.96</v>
      </c>
      <c r="C598" s="39">
        <f t="shared" si="532"/>
        <v>3.96</v>
      </c>
      <c r="D598" s="39">
        <f t="shared" si="533"/>
        <v>352.44396</v>
      </c>
      <c r="E598" s="40">
        <f t="shared" si="534"/>
        <v>4.3848171391476628E+35</v>
      </c>
      <c r="F598" s="41">
        <f t="shared" si="535"/>
        <v>118.40000000000006</v>
      </c>
      <c r="G598" s="41">
        <v>592</v>
      </c>
      <c r="CC598" s="41">
        <v>255</v>
      </c>
      <c r="CD598" s="41">
        <v>1</v>
      </c>
      <c r="CF598" s="42">
        <f t="shared" si="528"/>
        <v>26227140973.220814</v>
      </c>
      <c r="CG598" s="42">
        <f t="shared" si="526"/>
        <v>6687920948171.3076</v>
      </c>
      <c r="CH598" s="42">
        <f t="shared" si="525"/>
        <v>8.9171272621937344E+16</v>
      </c>
      <c r="CI598" s="42">
        <f t="shared" si="530"/>
        <v>37.830646353453098</v>
      </c>
      <c r="CJ598" s="46">
        <f t="shared" si="527"/>
        <v>13333.182810170571</v>
      </c>
    </row>
    <row r="599" spans="1:88">
      <c r="A599" s="52">
        <v>22.475000000000001</v>
      </c>
      <c r="B599" s="39">
        <f t="shared" si="531"/>
        <v>3.9649999999999999</v>
      </c>
      <c r="C599" s="39">
        <f t="shared" si="532"/>
        <v>3.9649999999999999</v>
      </c>
      <c r="D599" s="39">
        <f t="shared" si="533"/>
        <v>353.33453187499998</v>
      </c>
      <c r="E599" s="40">
        <f t="shared" si="534"/>
        <v>5.0368322347017261E+35</v>
      </c>
      <c r="F599" s="41">
        <f t="shared" si="535"/>
        <v>118.60000000000005</v>
      </c>
      <c r="G599" s="41">
        <v>593</v>
      </c>
      <c r="CC599" s="41">
        <v>256</v>
      </c>
      <c r="CD599" s="41">
        <v>1</v>
      </c>
      <c r="CF599" s="42">
        <f t="shared" si="528"/>
        <v>26227140973.220814</v>
      </c>
      <c r="CG599" s="42">
        <f t="shared" si="526"/>
        <v>6714148089144.5283</v>
      </c>
      <c r="CH599" s="42">
        <f t="shared" si="525"/>
        <v>1.0256022611089971E+17</v>
      </c>
      <c r="CI599" s="42">
        <f t="shared" si="530"/>
        <v>43.231665793255523</v>
      </c>
      <c r="CJ599" s="46">
        <f t="shared" si="527"/>
        <v>15275.240395236389</v>
      </c>
    </row>
    <row r="600" spans="1:88">
      <c r="A600" s="52">
        <v>22.475000000000001</v>
      </c>
      <c r="B600" s="39">
        <f t="shared" si="531"/>
        <v>3.97</v>
      </c>
      <c r="C600" s="39">
        <f t="shared" si="532"/>
        <v>3.97</v>
      </c>
      <c r="D600" s="39">
        <f t="shared" si="533"/>
        <v>354.22622750000005</v>
      </c>
      <c r="E600" s="40">
        <f t="shared" si="534"/>
        <v>5.7858009023979126E+35</v>
      </c>
      <c r="F600" s="41">
        <f t="shared" si="535"/>
        <v>118.80000000000007</v>
      </c>
      <c r="G600" s="41">
        <v>594</v>
      </c>
      <c r="CC600" s="41">
        <v>257</v>
      </c>
      <c r="CD600" s="41">
        <v>1</v>
      </c>
      <c r="CF600" s="42">
        <f t="shared" si="528"/>
        <v>26227140973.220814</v>
      </c>
      <c r="CG600" s="42">
        <f t="shared" si="526"/>
        <v>6740375230117.749</v>
      </c>
      <c r="CH600" s="42">
        <f t="shared" ref="CH600:CH643" si="540">(10+$G600/20)*POWER($F$1,CC600)</f>
        <v>1.1795932640509621E+17</v>
      </c>
      <c r="CI600" s="42">
        <f t="shared" si="530"/>
        <v>49.404612352308504</v>
      </c>
      <c r="CJ600" s="46">
        <f t="shared" si="527"/>
        <v>17500.409454658144</v>
      </c>
    </row>
    <row r="601" spans="1:88">
      <c r="A601" s="52">
        <v>22.475000000000001</v>
      </c>
      <c r="B601" s="39">
        <f t="shared" si="531"/>
        <v>3.9750000000000001</v>
      </c>
      <c r="C601" s="39">
        <f t="shared" si="532"/>
        <v>3.9750000000000001</v>
      </c>
      <c r="D601" s="39">
        <f t="shared" si="533"/>
        <v>355.11904687500004</v>
      </c>
      <c r="E601" s="40">
        <f t="shared" si="534"/>
        <v>6.646139978924842E+35</v>
      </c>
      <c r="F601" s="41">
        <f t="shared" si="535"/>
        <v>119.00000000000006</v>
      </c>
      <c r="G601" s="41">
        <v>595</v>
      </c>
      <c r="CC601" s="41">
        <v>258</v>
      </c>
      <c r="CD601" s="41">
        <v>1</v>
      </c>
      <c r="CF601" s="42">
        <f t="shared" si="528"/>
        <v>26227140973.220814</v>
      </c>
      <c r="CG601" s="42">
        <f t="shared" ref="CG601:CG643" si="541">CC601*CF601</f>
        <v>6766602371090.9697</v>
      </c>
      <c r="CH601" s="42">
        <f t="shared" si="540"/>
        <v>1.3567033871219573E+17</v>
      </c>
      <c r="CI601" s="42">
        <f t="shared" si="530"/>
        <v>56.459923617807377</v>
      </c>
      <c r="CJ601" s="46">
        <f t="shared" ref="CJ601:CJ643" si="542">CH601/CG601</f>
        <v>20049.99426179106</v>
      </c>
    </row>
    <row r="602" spans="1:88">
      <c r="A602" s="52">
        <v>22.475000000000001</v>
      </c>
      <c r="B602" s="39">
        <f t="shared" si="531"/>
        <v>3.98</v>
      </c>
      <c r="C602" s="39">
        <f t="shared" si="532"/>
        <v>3.98</v>
      </c>
      <c r="D602" s="39">
        <f t="shared" si="533"/>
        <v>356.01299</v>
      </c>
      <c r="E602" s="40">
        <f t="shared" si="534"/>
        <v>7.6344100608709964E+35</v>
      </c>
      <c r="F602" s="41">
        <f t="shared" si="535"/>
        <v>119.20000000000007</v>
      </c>
      <c r="G602" s="41">
        <v>596</v>
      </c>
      <c r="CC602" s="41">
        <v>259</v>
      </c>
      <c r="CD602" s="41">
        <v>1</v>
      </c>
      <c r="CF602" s="42">
        <f t="shared" ref="CF602:CF643" si="543">CF601*CD602</f>
        <v>26227140973.220814</v>
      </c>
      <c r="CG602" s="42">
        <f t="shared" si="541"/>
        <v>6792829512064.1904</v>
      </c>
      <c r="CH602" s="42">
        <f t="shared" si="540"/>
        <v>1.5604032546021318E+17</v>
      </c>
      <c r="CI602" s="42">
        <f t="shared" si="530"/>
        <v>64.523852272336683</v>
      </c>
      <c r="CJ602" s="46">
        <f t="shared" si="542"/>
        <v>22971.329573792878</v>
      </c>
    </row>
    <row r="603" spans="1:88">
      <c r="A603" s="52">
        <v>22.475000000000001</v>
      </c>
      <c r="B603" s="39">
        <f t="shared" si="531"/>
        <v>3.9849999999999999</v>
      </c>
      <c r="C603" s="39">
        <f t="shared" si="532"/>
        <v>3.9849999999999999</v>
      </c>
      <c r="D603" s="39">
        <f t="shared" si="533"/>
        <v>356.908056875</v>
      </c>
      <c r="E603" s="40">
        <f t="shared" si="534"/>
        <v>8.7696342782953271E+35</v>
      </c>
      <c r="F603" s="41">
        <f t="shared" si="535"/>
        <v>119.40000000000006</v>
      </c>
      <c r="G603" s="41">
        <v>597</v>
      </c>
      <c r="CC603" s="49">
        <v>260</v>
      </c>
      <c r="CD603" s="41">
        <v>16</v>
      </c>
      <c r="CF603" s="42">
        <f t="shared" si="543"/>
        <v>419634255571.53302</v>
      </c>
      <c r="CG603" s="42">
        <f t="shared" si="541"/>
        <v>109104906448598.58</v>
      </c>
      <c r="CH603" s="42">
        <f t="shared" si="540"/>
        <v>1.7946844515071738E+17</v>
      </c>
      <c r="CI603" s="42">
        <f t="shared" si="530"/>
        <v>4.6087958073203543</v>
      </c>
      <c r="CJ603" s="46">
        <f t="shared" si="542"/>
        <v>1644.9163561243547</v>
      </c>
    </row>
    <row r="604" spans="1:88">
      <c r="A604" s="52">
        <v>22.475000000000001</v>
      </c>
      <c r="B604" s="39">
        <f t="shared" si="531"/>
        <v>3.99</v>
      </c>
      <c r="C604" s="39">
        <f t="shared" si="532"/>
        <v>3.99</v>
      </c>
      <c r="D604" s="39">
        <f t="shared" si="533"/>
        <v>357.80424750000003</v>
      </c>
      <c r="E604" s="40">
        <f t="shared" si="534"/>
        <v>1.0073664469403454E+36</v>
      </c>
      <c r="F604" s="41">
        <f t="shared" si="535"/>
        <v>119.60000000000005</v>
      </c>
      <c r="G604" s="41">
        <v>598</v>
      </c>
      <c r="CC604" s="41">
        <v>261</v>
      </c>
      <c r="CD604" s="41">
        <v>1</v>
      </c>
      <c r="CF604" s="42">
        <f t="shared" si="543"/>
        <v>419634255571.53302</v>
      </c>
      <c r="CG604" s="42">
        <f t="shared" si="541"/>
        <v>109524540704170.12</v>
      </c>
      <c r="CH604" s="42">
        <f t="shared" si="540"/>
        <v>2.0641377159268093E+17</v>
      </c>
      <c r="CI604" s="42">
        <f t="shared" si="530"/>
        <v>5.2672233801440962</v>
      </c>
      <c r="CJ604" s="46">
        <f t="shared" si="542"/>
        <v>1884.6348979468651</v>
      </c>
    </row>
    <row r="605" spans="1:88">
      <c r="A605" s="52">
        <v>22.475000000000001</v>
      </c>
      <c r="B605" s="39">
        <f t="shared" si="531"/>
        <v>3.9950000000000001</v>
      </c>
      <c r="C605" s="39">
        <f t="shared" si="532"/>
        <v>3.9950000000000001</v>
      </c>
      <c r="D605" s="39">
        <f t="shared" si="533"/>
        <v>358.70156187500004</v>
      </c>
      <c r="E605" s="40">
        <f t="shared" si="534"/>
        <v>1.1571601804795828E+36</v>
      </c>
      <c r="F605" s="41">
        <f t="shared" si="535"/>
        <v>119.80000000000007</v>
      </c>
      <c r="G605" s="41">
        <v>599</v>
      </c>
      <c r="CC605" s="41">
        <v>262</v>
      </c>
      <c r="CD605" s="41">
        <v>1</v>
      </c>
      <c r="CF605" s="42">
        <f t="shared" si="543"/>
        <v>419634255571.53302</v>
      </c>
      <c r="CG605" s="42">
        <f t="shared" si="541"/>
        <v>109944174959741.66</v>
      </c>
      <c r="CH605" s="42">
        <f t="shared" si="540"/>
        <v>2.3740428664400979E+17</v>
      </c>
      <c r="CI605" s="42">
        <f t="shared" si="530"/>
        <v>6.0198138819680187</v>
      </c>
      <c r="CJ605" s="46">
        <f t="shared" si="542"/>
        <v>2159.3166416587355</v>
      </c>
    </row>
    <row r="606" spans="1:88">
      <c r="A606" s="52">
        <v>22.475000000000001</v>
      </c>
      <c r="B606" s="39">
        <f t="shared" si="531"/>
        <v>4</v>
      </c>
      <c r="C606" s="39">
        <f t="shared" si="532"/>
        <v>4</v>
      </c>
      <c r="D606" s="39">
        <f t="shared" si="533"/>
        <v>359.6</v>
      </c>
      <c r="E606" s="40">
        <f t="shared" si="534"/>
        <v>1.329227995784969E+36</v>
      </c>
      <c r="F606" s="41">
        <f t="shared" si="535"/>
        <v>120.00000000000006</v>
      </c>
      <c r="G606" s="41">
        <v>600</v>
      </c>
      <c r="CC606" s="41">
        <v>263</v>
      </c>
      <c r="CD606" s="41">
        <v>1</v>
      </c>
      <c r="CF606" s="42">
        <f t="shared" si="543"/>
        <v>419634255571.53302</v>
      </c>
      <c r="CG606" s="42">
        <f t="shared" si="541"/>
        <v>110363809215313.19</v>
      </c>
      <c r="CH606" s="42">
        <f t="shared" si="540"/>
        <v>2.7304722256542544E+17</v>
      </c>
      <c r="CI606" s="42">
        <f t="shared" si="530"/>
        <v>6.880046894753133</v>
      </c>
      <c r="CJ606" s="46">
        <f t="shared" si="542"/>
        <v>2474.0648633532269</v>
      </c>
    </row>
    <row r="607" spans="1:88">
      <c r="A607" s="52">
        <v>22.475000000000001</v>
      </c>
      <c r="B607" s="39">
        <f t="shared" si="531"/>
        <v>4.0049999999999999</v>
      </c>
      <c r="C607" s="39">
        <f t="shared" si="532"/>
        <v>4.0049999999999999</v>
      </c>
      <c r="D607" s="39">
        <f t="shared" si="533"/>
        <v>360.49956187500004</v>
      </c>
      <c r="E607" s="40">
        <f t="shared" si="534"/>
        <v>1.5268820121742002E+36</v>
      </c>
      <c r="F607" s="41">
        <f t="shared" si="535"/>
        <v>120.20000000000005</v>
      </c>
      <c r="G607" s="41">
        <v>601</v>
      </c>
      <c r="CC607" s="41">
        <v>264</v>
      </c>
      <c r="CD607" s="41">
        <v>1</v>
      </c>
      <c r="CF607" s="42">
        <f t="shared" si="543"/>
        <v>419634255571.53302</v>
      </c>
      <c r="CG607" s="42">
        <f t="shared" si="541"/>
        <v>110783443470884.72</v>
      </c>
      <c r="CH607" s="42">
        <f t="shared" si="540"/>
        <v>3.1404095651666029E+17</v>
      </c>
      <c r="CI607" s="42">
        <f t="shared" si="530"/>
        <v>7.8633334041929253</v>
      </c>
      <c r="CJ607" s="46">
        <f t="shared" si="542"/>
        <v>2834.7282470886021</v>
      </c>
    </row>
    <row r="608" spans="1:88">
      <c r="A608" s="52">
        <v>22.475000000000001</v>
      </c>
      <c r="B608" s="39">
        <f t="shared" si="531"/>
        <v>4.01</v>
      </c>
      <c r="C608" s="39">
        <f t="shared" si="532"/>
        <v>4.01</v>
      </c>
      <c r="D608" s="39">
        <f t="shared" si="533"/>
        <v>361.40024749999998</v>
      </c>
      <c r="E608" s="40">
        <f t="shared" si="534"/>
        <v>1.7539268556590663E+36</v>
      </c>
      <c r="F608" s="41">
        <f t="shared" si="535"/>
        <v>120.40000000000006</v>
      </c>
      <c r="G608" s="41">
        <v>602</v>
      </c>
      <c r="CC608" s="41">
        <v>265</v>
      </c>
      <c r="CD608" s="41">
        <v>1</v>
      </c>
      <c r="CF608" s="42">
        <f t="shared" si="543"/>
        <v>419634255571.53302</v>
      </c>
      <c r="CG608" s="42">
        <f t="shared" si="541"/>
        <v>111203077726456.25</v>
      </c>
      <c r="CH608" s="42">
        <f t="shared" si="540"/>
        <v>3.6118869011512019E+17</v>
      </c>
      <c r="CI608" s="42">
        <f t="shared" si="530"/>
        <v>8.9872927793057382</v>
      </c>
      <c r="CJ608" s="46">
        <f t="shared" si="542"/>
        <v>3248.0098347960566</v>
      </c>
    </row>
    <row r="609" spans="1:88">
      <c r="A609" s="52">
        <v>22.475000000000001</v>
      </c>
      <c r="B609" s="39">
        <f t="shared" si="531"/>
        <v>4.0150000000000006</v>
      </c>
      <c r="C609" s="39">
        <f t="shared" si="532"/>
        <v>4.0150000000000006</v>
      </c>
      <c r="D609" s="39">
        <f t="shared" si="533"/>
        <v>362.30205687500012</v>
      </c>
      <c r="E609" s="40">
        <f t="shared" si="534"/>
        <v>2.014732893880691E+36</v>
      </c>
      <c r="F609" s="41">
        <f t="shared" si="535"/>
        <v>120.60000000000005</v>
      </c>
      <c r="G609" s="41">
        <v>603</v>
      </c>
      <c r="CC609" s="41">
        <v>266</v>
      </c>
      <c r="CD609" s="41">
        <v>1</v>
      </c>
      <c r="CF609" s="42">
        <f t="shared" si="543"/>
        <v>419634255571.53302</v>
      </c>
      <c r="CG609" s="42">
        <f t="shared" si="541"/>
        <v>111622711982027.78</v>
      </c>
      <c r="CH609" s="42">
        <f t="shared" si="540"/>
        <v>4.1541418192712493E+17</v>
      </c>
      <c r="CI609" s="42">
        <f t="shared" ref="CI609:CI643" si="544">CJ609/$D609</f>
        <v>10.272069505984629</v>
      </c>
      <c r="CJ609" s="46">
        <f t="shared" si="542"/>
        <v>3721.5919103811971</v>
      </c>
    </row>
    <row r="610" spans="1:88">
      <c r="A610" s="52">
        <v>22.475000000000001</v>
      </c>
      <c r="B610" s="39">
        <f t="shared" ref="B610:B673" si="545">(100%+G610*0.5%)</f>
        <v>4.0199999999999996</v>
      </c>
      <c r="C610" s="39">
        <f t="shared" ref="C610:C673" si="546">(100%+G610*0.5%)</f>
        <v>4.0199999999999996</v>
      </c>
      <c r="D610" s="39">
        <f t="shared" ref="D610:D673" si="547">A610*B610*C610*1</f>
        <v>363.20498999999995</v>
      </c>
      <c r="E610" s="40">
        <f t="shared" ref="E610:E673" si="548">POWER($F$1,G610)</f>
        <v>2.3143203609591665E+36</v>
      </c>
      <c r="F610" s="41">
        <f t="shared" ref="F610:F673" si="549">LOG(E610,2)</f>
        <v>120.80000000000007</v>
      </c>
      <c r="G610" s="41">
        <v>604</v>
      </c>
      <c r="CC610" s="41">
        <v>267</v>
      </c>
      <c r="CD610" s="41">
        <v>1</v>
      </c>
      <c r="CF610" s="42">
        <f t="shared" si="543"/>
        <v>419634255571.53302</v>
      </c>
      <c r="CG610" s="42">
        <f t="shared" si="541"/>
        <v>112042346237599.31</v>
      </c>
      <c r="CH610" s="42">
        <f t="shared" si="540"/>
        <v>4.7777984095565446E+17</v>
      </c>
      <c r="CI610" s="42">
        <f t="shared" si="544"/>
        <v>11.740695384718935</v>
      </c>
      <c r="CJ610" s="46">
        <f t="shared" si="542"/>
        <v>4264.279149799886</v>
      </c>
    </row>
    <row r="611" spans="1:88">
      <c r="A611" s="52">
        <v>22.475000000000001</v>
      </c>
      <c r="B611" s="39">
        <f t="shared" si="545"/>
        <v>4.0250000000000004</v>
      </c>
      <c r="C611" s="39">
        <f t="shared" si="546"/>
        <v>4.0250000000000004</v>
      </c>
      <c r="D611" s="39">
        <f t="shared" si="547"/>
        <v>364.1090468750001</v>
      </c>
      <c r="E611" s="40">
        <f t="shared" si="548"/>
        <v>2.6584559915699392E+36</v>
      </c>
      <c r="F611" s="41">
        <f t="shared" si="549"/>
        <v>121.00000000000006</v>
      </c>
      <c r="G611" s="41">
        <v>605</v>
      </c>
      <c r="CC611" s="41">
        <v>268</v>
      </c>
      <c r="CD611" s="41">
        <v>1</v>
      </c>
      <c r="CF611" s="42">
        <f t="shared" si="543"/>
        <v>419634255571.53302</v>
      </c>
      <c r="CG611" s="42">
        <f t="shared" si="541"/>
        <v>112461980493170.84</v>
      </c>
      <c r="CH611" s="42">
        <f t="shared" si="540"/>
        <v>5.4950753541291891E+17</v>
      </c>
      <c r="CI611" s="42">
        <f t="shared" si="544"/>
        <v>13.419503723519606</v>
      </c>
      <c r="CJ611" s="46">
        <f t="shared" si="542"/>
        <v>4886.1627103062383</v>
      </c>
    </row>
    <row r="612" spans="1:88">
      <c r="A612" s="52">
        <v>22.475000000000001</v>
      </c>
      <c r="B612" s="39">
        <f t="shared" si="545"/>
        <v>4.03</v>
      </c>
      <c r="C612" s="39">
        <f t="shared" si="546"/>
        <v>4.03</v>
      </c>
      <c r="D612" s="39">
        <f t="shared" si="547"/>
        <v>365.01422750000006</v>
      </c>
      <c r="E612" s="40">
        <f t="shared" si="548"/>
        <v>3.0537640243484003E+36</v>
      </c>
      <c r="F612" s="41">
        <f t="shared" si="549"/>
        <v>121.20000000000006</v>
      </c>
      <c r="G612" s="41">
        <v>606</v>
      </c>
      <c r="CC612" s="41">
        <v>269</v>
      </c>
      <c r="CD612" s="41">
        <v>1</v>
      </c>
      <c r="CF612" s="42">
        <f t="shared" si="543"/>
        <v>419634255571.53302</v>
      </c>
      <c r="CG612" s="42">
        <f t="shared" si="541"/>
        <v>112881614748742.37</v>
      </c>
      <c r="CH612" s="42">
        <f t="shared" si="540"/>
        <v>6.3200252422578842E+17</v>
      </c>
      <c r="CI612" s="42">
        <f t="shared" si="544"/>
        <v>15.338602995971231</v>
      </c>
      <c r="CJ612" s="46">
        <f t="shared" si="542"/>
        <v>5598.8083235036256</v>
      </c>
    </row>
    <row r="613" spans="1:88">
      <c r="A613" s="52">
        <v>22.475000000000001</v>
      </c>
      <c r="B613" s="39">
        <f t="shared" si="545"/>
        <v>4.0350000000000001</v>
      </c>
      <c r="C613" s="39">
        <f t="shared" si="546"/>
        <v>4.0350000000000001</v>
      </c>
      <c r="D613" s="39">
        <f t="shared" si="547"/>
        <v>365.92053187500005</v>
      </c>
      <c r="E613" s="40">
        <f t="shared" si="548"/>
        <v>3.5078537113181338E+36</v>
      </c>
      <c r="F613" s="41">
        <f t="shared" si="549"/>
        <v>121.40000000000006</v>
      </c>
      <c r="G613" s="41">
        <v>607</v>
      </c>
      <c r="CC613" s="49">
        <v>270</v>
      </c>
      <c r="CD613" s="41">
        <v>1</v>
      </c>
      <c r="CF613" s="42">
        <f t="shared" si="543"/>
        <v>419634255571.53302</v>
      </c>
      <c r="CG613" s="42">
        <f t="shared" si="541"/>
        <v>113301249004313.92</v>
      </c>
      <c r="CH613" s="42">
        <f t="shared" si="540"/>
        <v>7.2688097985761101E+17</v>
      </c>
      <c r="CI613" s="42">
        <f t="shared" si="544"/>
        <v>17.53241850829178</v>
      </c>
      <c r="CJ613" s="46">
        <f t="shared" si="542"/>
        <v>6415.4719056092235</v>
      </c>
    </row>
    <row r="614" spans="1:88">
      <c r="A614" s="52">
        <v>22.475000000000001</v>
      </c>
      <c r="B614" s="39">
        <f t="shared" si="545"/>
        <v>4.04</v>
      </c>
      <c r="C614" s="39">
        <f t="shared" si="546"/>
        <v>4.04</v>
      </c>
      <c r="D614" s="39">
        <f t="shared" si="547"/>
        <v>366.82796000000002</v>
      </c>
      <c r="E614" s="40">
        <f t="shared" si="548"/>
        <v>4.0294657877613844E+36</v>
      </c>
      <c r="F614" s="41">
        <f t="shared" si="549"/>
        <v>121.60000000000007</v>
      </c>
      <c r="G614" s="41">
        <v>608</v>
      </c>
      <c r="CC614" s="41">
        <v>271</v>
      </c>
      <c r="CD614" s="41">
        <v>1</v>
      </c>
      <c r="CF614" s="42">
        <f t="shared" si="543"/>
        <v>419634255571.53302</v>
      </c>
      <c r="CG614" s="42">
        <f t="shared" si="541"/>
        <v>113720883259885.45</v>
      </c>
      <c r="CH614" s="42">
        <f t="shared" si="540"/>
        <v>8.36001641337776E+17</v>
      </c>
      <c r="CI614" s="42">
        <f t="shared" si="544"/>
        <v>20.040311847752239</v>
      </c>
      <c r="CJ614" s="46">
        <f t="shared" si="542"/>
        <v>7351.3467128747843</v>
      </c>
    </row>
    <row r="615" spans="1:88">
      <c r="A615" s="52">
        <v>22.475000000000001</v>
      </c>
      <c r="B615" s="39">
        <f t="shared" si="545"/>
        <v>4.0449999999999999</v>
      </c>
      <c r="C615" s="39">
        <f t="shared" si="546"/>
        <v>4.0449999999999999</v>
      </c>
      <c r="D615" s="39">
        <f t="shared" si="547"/>
        <v>367.73651187500002</v>
      </c>
      <c r="E615" s="40">
        <f t="shared" si="548"/>
        <v>4.6286407219183354E+36</v>
      </c>
      <c r="F615" s="41">
        <f t="shared" si="549"/>
        <v>121.80000000000005</v>
      </c>
      <c r="G615" s="41">
        <v>609</v>
      </c>
      <c r="CC615" s="41">
        <v>272</v>
      </c>
      <c r="CD615" s="41">
        <v>1</v>
      </c>
      <c r="CF615" s="42">
        <f t="shared" si="543"/>
        <v>419634255571.53302</v>
      </c>
      <c r="CG615" s="42">
        <f t="shared" si="541"/>
        <v>114140517515456.98</v>
      </c>
      <c r="CH615" s="42">
        <f t="shared" si="540"/>
        <v>9.6150221724657869E+17</v>
      </c>
      <c r="CI615" s="42">
        <f t="shared" si="544"/>
        <v>22.907289290035308</v>
      </c>
      <c r="CJ615" s="46">
        <f t="shared" si="542"/>
        <v>8423.8466600291304</v>
      </c>
    </row>
    <row r="616" spans="1:88">
      <c r="A616" s="52">
        <v>22.475000000000001</v>
      </c>
      <c r="B616" s="39">
        <f t="shared" si="545"/>
        <v>4.0500000000000007</v>
      </c>
      <c r="C616" s="39">
        <f t="shared" si="546"/>
        <v>4.0500000000000007</v>
      </c>
      <c r="D616" s="39">
        <f t="shared" si="547"/>
        <v>368.64618750000017</v>
      </c>
      <c r="E616" s="40">
        <f t="shared" si="548"/>
        <v>5.3169119831398795E+36</v>
      </c>
      <c r="F616" s="41">
        <f t="shared" si="549"/>
        <v>122.00000000000007</v>
      </c>
      <c r="G616" s="41">
        <v>610</v>
      </c>
      <c r="CC616" s="41">
        <v>273</v>
      </c>
      <c r="CD616" s="41">
        <v>1</v>
      </c>
      <c r="CF616" s="42">
        <f t="shared" si="543"/>
        <v>419634255571.53302</v>
      </c>
      <c r="CG616" s="42">
        <f t="shared" si="541"/>
        <v>114560151771028.52</v>
      </c>
      <c r="CH616" s="42">
        <f t="shared" si="540"/>
        <v>1.1058412513899739E+18</v>
      </c>
      <c r="CI616" s="42">
        <f t="shared" si="544"/>
        <v>26.184811950546013</v>
      </c>
      <c r="CJ616" s="46">
        <f t="shared" si="542"/>
        <v>9652.9310959732302</v>
      </c>
    </row>
    <row r="617" spans="1:88">
      <c r="A617" s="52">
        <v>22.475000000000001</v>
      </c>
      <c r="B617" s="39">
        <f t="shared" si="545"/>
        <v>4.0549999999999997</v>
      </c>
      <c r="C617" s="39">
        <f t="shared" si="546"/>
        <v>4.0549999999999997</v>
      </c>
      <c r="D617" s="39">
        <f t="shared" si="547"/>
        <v>369.55698687499995</v>
      </c>
      <c r="E617" s="40">
        <f t="shared" si="548"/>
        <v>6.1075280486968042E+36</v>
      </c>
      <c r="F617" s="41">
        <f t="shared" si="549"/>
        <v>122.20000000000006</v>
      </c>
      <c r="G617" s="41">
        <v>611</v>
      </c>
      <c r="CC617" s="41">
        <v>274</v>
      </c>
      <c r="CD617" s="41">
        <v>1</v>
      </c>
      <c r="CF617" s="42">
        <f t="shared" si="543"/>
        <v>419634255571.53302</v>
      </c>
      <c r="CG617" s="42">
        <f t="shared" si="541"/>
        <v>114979786026600.05</v>
      </c>
      <c r="CH617" s="42">
        <f t="shared" si="540"/>
        <v>1.2718462708365125E+18</v>
      </c>
      <c r="CI617" s="42">
        <f t="shared" si="544"/>
        <v>29.931722303441799</v>
      </c>
      <c r="CJ617" s="46">
        <f t="shared" si="542"/>
        <v>11061.477106439184</v>
      </c>
    </row>
    <row r="618" spans="1:88">
      <c r="A618" s="52">
        <v>22.475000000000001</v>
      </c>
      <c r="B618" s="39">
        <f t="shared" si="545"/>
        <v>4.0600000000000005</v>
      </c>
      <c r="C618" s="39">
        <f t="shared" si="546"/>
        <v>4.0600000000000005</v>
      </c>
      <c r="D618" s="39">
        <f t="shared" si="547"/>
        <v>370.46891000000011</v>
      </c>
      <c r="E618" s="40">
        <f t="shared" si="548"/>
        <v>7.0157074226362699E+36</v>
      </c>
      <c r="F618" s="41">
        <f t="shared" si="549"/>
        <v>122.40000000000008</v>
      </c>
      <c r="G618" s="41">
        <v>612</v>
      </c>
      <c r="CC618" s="41">
        <v>275</v>
      </c>
      <c r="CD618" s="41">
        <v>1</v>
      </c>
      <c r="CF618" s="42">
        <f t="shared" si="543"/>
        <v>419634255571.53302</v>
      </c>
      <c r="CG618" s="42">
        <f t="shared" si="541"/>
        <v>115399420282171.58</v>
      </c>
      <c r="CH618" s="42">
        <f t="shared" si="540"/>
        <v>1.462769158969964E+18</v>
      </c>
      <c r="CI618" s="42">
        <f t="shared" si="544"/>
        <v>34.215303795536933</v>
      </c>
      <c r="CJ618" s="46">
        <f t="shared" si="542"/>
        <v>12675.706302451434</v>
      </c>
    </row>
    <row r="619" spans="1:88">
      <c r="A619" s="52">
        <v>22.475000000000001</v>
      </c>
      <c r="B619" s="39">
        <f t="shared" si="545"/>
        <v>4.0649999999999995</v>
      </c>
      <c r="C619" s="39">
        <f t="shared" si="546"/>
        <v>4.0649999999999995</v>
      </c>
      <c r="D619" s="39">
        <f t="shared" si="547"/>
        <v>371.3819568749999</v>
      </c>
      <c r="E619" s="40">
        <f t="shared" si="548"/>
        <v>8.0589315755227712E+36</v>
      </c>
      <c r="F619" s="41">
        <f t="shared" si="549"/>
        <v>122.60000000000007</v>
      </c>
      <c r="G619" s="41">
        <v>613</v>
      </c>
      <c r="CC619" s="41">
        <v>276</v>
      </c>
      <c r="CD619" s="41">
        <v>1</v>
      </c>
      <c r="CF619" s="42">
        <f t="shared" si="543"/>
        <v>419634255571.53302</v>
      </c>
      <c r="CG619" s="42">
        <f t="shared" si="541"/>
        <v>115819054537743.11</v>
      </c>
      <c r="CH619" s="42">
        <f t="shared" si="540"/>
        <v>1.6823498376426043E+18</v>
      </c>
      <c r="CI619" s="42">
        <f t="shared" si="544"/>
        <v>39.112492688366714</v>
      </c>
      <c r="CJ619" s="46">
        <f t="shared" si="542"/>
        <v>14525.674072864756</v>
      </c>
    </row>
    <row r="620" spans="1:88">
      <c r="A620" s="52">
        <v>22.475000000000001</v>
      </c>
      <c r="B620" s="39">
        <f t="shared" si="545"/>
        <v>4.07</v>
      </c>
      <c r="C620" s="39">
        <f t="shared" si="546"/>
        <v>4.07</v>
      </c>
      <c r="D620" s="39">
        <f t="shared" si="547"/>
        <v>372.29612750000007</v>
      </c>
      <c r="E620" s="40">
        <f t="shared" si="548"/>
        <v>9.2572814438366707E+36</v>
      </c>
      <c r="F620" s="41">
        <f t="shared" si="549"/>
        <v>122.80000000000005</v>
      </c>
      <c r="G620" s="41">
        <v>614</v>
      </c>
      <c r="CC620" s="41">
        <v>277</v>
      </c>
      <c r="CD620" s="41">
        <v>1</v>
      </c>
      <c r="CF620" s="42">
        <f t="shared" si="543"/>
        <v>419634255571.53302</v>
      </c>
      <c r="CG620" s="42">
        <f t="shared" si="541"/>
        <v>116238688793314.64</v>
      </c>
      <c r="CH620" s="42">
        <f t="shared" si="540"/>
        <v>1.9348895051636964E+18</v>
      </c>
      <c r="CI620" s="42">
        <f t="shared" si="544"/>
        <v>44.711264014171583</v>
      </c>
      <c r="CJ620" s="46">
        <f t="shared" si="542"/>
        <v>16645.83044810619</v>
      </c>
    </row>
    <row r="621" spans="1:88">
      <c r="A621" s="52">
        <v>22.475000000000001</v>
      </c>
      <c r="B621" s="39">
        <f t="shared" si="545"/>
        <v>4.0750000000000002</v>
      </c>
      <c r="C621" s="39">
        <f t="shared" si="546"/>
        <v>4.0750000000000002</v>
      </c>
      <c r="D621" s="39">
        <f t="shared" si="547"/>
        <v>373.21142187500004</v>
      </c>
      <c r="E621" s="40">
        <f t="shared" si="548"/>
        <v>1.0633823966279764E+37</v>
      </c>
      <c r="F621" s="41">
        <f t="shared" si="549"/>
        <v>123.00000000000007</v>
      </c>
      <c r="G621" s="41">
        <v>615</v>
      </c>
      <c r="CC621" s="41">
        <v>278</v>
      </c>
      <c r="CD621" s="41">
        <v>1</v>
      </c>
      <c r="CF621" s="42">
        <f t="shared" si="543"/>
        <v>419634255571.53302</v>
      </c>
      <c r="CG621" s="42">
        <f t="shared" si="541"/>
        <v>116658323048886.17</v>
      </c>
      <c r="CH621" s="42">
        <f t="shared" si="540"/>
        <v>2.2253348639082194E+18</v>
      </c>
      <c r="CI621" s="42">
        <f t="shared" si="544"/>
        <v>51.112216680268723</v>
      </c>
      <c r="CJ621" s="46">
        <f t="shared" si="542"/>
        <v>19075.663062426185</v>
      </c>
    </row>
    <row r="622" spans="1:88">
      <c r="A622" s="52">
        <v>22.475000000000001</v>
      </c>
      <c r="B622" s="39">
        <f t="shared" si="545"/>
        <v>4.08</v>
      </c>
      <c r="C622" s="39">
        <f t="shared" si="546"/>
        <v>4.08</v>
      </c>
      <c r="D622" s="39">
        <f t="shared" si="547"/>
        <v>374.12784000000005</v>
      </c>
      <c r="E622" s="40">
        <f t="shared" si="548"/>
        <v>1.2215056097393611E+37</v>
      </c>
      <c r="F622" s="41">
        <f t="shared" si="549"/>
        <v>123.20000000000006</v>
      </c>
      <c r="G622" s="41">
        <v>616</v>
      </c>
      <c r="CC622" s="41">
        <v>279</v>
      </c>
      <c r="CD622" s="41">
        <v>1</v>
      </c>
      <c r="CF622" s="42">
        <f t="shared" si="543"/>
        <v>419634255571.53302</v>
      </c>
      <c r="CG622" s="42">
        <f t="shared" si="541"/>
        <v>117077957304457.72</v>
      </c>
      <c r="CH622" s="42">
        <f t="shared" si="540"/>
        <v>2.5593749864428969E+18</v>
      </c>
      <c r="CI622" s="42">
        <f t="shared" si="544"/>
        <v>58.430386358291315</v>
      </c>
      <c r="CJ622" s="46">
        <f t="shared" si="542"/>
        <v>21860.434238592999</v>
      </c>
    </row>
    <row r="623" spans="1:88">
      <c r="A623" s="52">
        <v>22.475000000000001</v>
      </c>
      <c r="B623" s="39">
        <f t="shared" si="545"/>
        <v>4.085</v>
      </c>
      <c r="C623" s="39">
        <f t="shared" si="546"/>
        <v>4.085</v>
      </c>
      <c r="D623" s="39">
        <f t="shared" si="547"/>
        <v>375.04538187500003</v>
      </c>
      <c r="E623" s="40">
        <f t="shared" si="548"/>
        <v>1.4031414845272545E+37</v>
      </c>
      <c r="F623" s="41">
        <f t="shared" si="549"/>
        <v>123.40000000000008</v>
      </c>
      <c r="G623" s="41">
        <v>617</v>
      </c>
      <c r="CC623" s="49">
        <v>280</v>
      </c>
      <c r="CD623" s="41">
        <v>14</v>
      </c>
      <c r="CF623" s="42">
        <f t="shared" si="543"/>
        <v>5874879578001.4619</v>
      </c>
      <c r="CG623" s="42">
        <f t="shared" si="541"/>
        <v>1644966281840409.2</v>
      </c>
      <c r="CH623" s="42">
        <f t="shared" si="540"/>
        <v>2.9435527164494111E+18</v>
      </c>
      <c r="CI623" s="42">
        <f t="shared" si="544"/>
        <v>4.7712370653856819</v>
      </c>
      <c r="CJ623" s="46">
        <f t="shared" si="542"/>
        <v>1789.4304272037277</v>
      </c>
    </row>
    <row r="624" spans="1:88">
      <c r="A624" s="52">
        <v>22.475000000000001</v>
      </c>
      <c r="B624" s="39">
        <f t="shared" si="545"/>
        <v>4.09</v>
      </c>
      <c r="C624" s="39">
        <f t="shared" si="546"/>
        <v>4.09</v>
      </c>
      <c r="D624" s="39">
        <f t="shared" si="547"/>
        <v>375.96404749999999</v>
      </c>
      <c r="E624" s="40">
        <f t="shared" si="548"/>
        <v>1.6117863151045547E+37</v>
      </c>
      <c r="F624" s="41">
        <f t="shared" si="549"/>
        <v>123.60000000000007</v>
      </c>
      <c r="G624" s="41">
        <v>618</v>
      </c>
      <c r="CC624" s="41">
        <v>281</v>
      </c>
      <c r="CD624" s="41">
        <v>1</v>
      </c>
      <c r="CF624" s="42">
        <f t="shared" si="543"/>
        <v>5874879578001.4619</v>
      </c>
      <c r="CG624" s="42">
        <f t="shared" si="541"/>
        <v>1650841161418410.7</v>
      </c>
      <c r="CH624" s="42">
        <f t="shared" si="540"/>
        <v>3.3853927852193137E+18</v>
      </c>
      <c r="CI624" s="42">
        <f t="shared" si="544"/>
        <v>5.4545315613224767</v>
      </c>
      <c r="CJ624" s="46">
        <f t="shared" si="542"/>
        <v>2050.7077630112926</v>
      </c>
    </row>
    <row r="625" spans="1:88">
      <c r="A625" s="52">
        <v>22.475000000000001</v>
      </c>
      <c r="B625" s="39">
        <f t="shared" si="545"/>
        <v>4.0950000000000006</v>
      </c>
      <c r="C625" s="39">
        <f t="shared" si="546"/>
        <v>4.0950000000000006</v>
      </c>
      <c r="D625" s="39">
        <f t="shared" si="547"/>
        <v>376.88383687500016</v>
      </c>
      <c r="E625" s="40">
        <f t="shared" si="548"/>
        <v>1.8514562887673351E+37</v>
      </c>
      <c r="F625" s="41">
        <f t="shared" si="549"/>
        <v>123.80000000000005</v>
      </c>
      <c r="G625" s="41">
        <v>619</v>
      </c>
      <c r="CC625" s="41">
        <v>282</v>
      </c>
      <c r="CD625" s="41">
        <v>1</v>
      </c>
      <c r="CF625" s="42">
        <f t="shared" si="543"/>
        <v>5874879578001.4619</v>
      </c>
      <c r="CG625" s="42">
        <f t="shared" si="541"/>
        <v>1656716040996412.2</v>
      </c>
      <c r="CH625" s="42">
        <f t="shared" si="540"/>
        <v>3.8935491516684713E+18</v>
      </c>
      <c r="CI625" s="42">
        <f t="shared" si="544"/>
        <v>6.2357697610990384</v>
      </c>
      <c r="CJ625" s="46">
        <f t="shared" si="542"/>
        <v>2350.1608334321086</v>
      </c>
    </row>
    <row r="626" spans="1:88">
      <c r="A626" s="52">
        <v>22.475000000000001</v>
      </c>
      <c r="B626" s="39">
        <f t="shared" si="545"/>
        <v>4.0999999999999996</v>
      </c>
      <c r="C626" s="39">
        <f t="shared" si="546"/>
        <v>4.0999999999999996</v>
      </c>
      <c r="D626" s="39">
        <f t="shared" si="547"/>
        <v>377.80474999999996</v>
      </c>
      <c r="E626" s="40">
        <f t="shared" si="548"/>
        <v>2.1267647932559532E+37</v>
      </c>
      <c r="F626" s="41">
        <f t="shared" si="549"/>
        <v>124.00000000000007</v>
      </c>
      <c r="G626" s="41">
        <v>620</v>
      </c>
      <c r="CC626" s="41">
        <v>283</v>
      </c>
      <c r="CD626" s="41">
        <v>1</v>
      </c>
      <c r="CF626" s="42">
        <f t="shared" si="543"/>
        <v>5874879578001.4619</v>
      </c>
      <c r="CG626" s="42">
        <f t="shared" si="541"/>
        <v>1662590920574413.7</v>
      </c>
      <c r="CH626" s="42">
        <f t="shared" si="540"/>
        <v>4.4779744500729825E+18</v>
      </c>
      <c r="CI626" s="42">
        <f t="shared" si="544"/>
        <v>7.1290029261203944</v>
      </c>
      <c r="CJ626" s="46">
        <f t="shared" si="542"/>
        <v>2693.3711682521839</v>
      </c>
    </row>
    <row r="627" spans="1:88">
      <c r="A627" s="52">
        <v>22.475000000000001</v>
      </c>
      <c r="B627" s="39">
        <f t="shared" si="545"/>
        <v>4.1050000000000004</v>
      </c>
      <c r="C627" s="39">
        <f t="shared" si="546"/>
        <v>4.1050000000000004</v>
      </c>
      <c r="D627" s="39">
        <f t="shared" si="547"/>
        <v>378.72678687500013</v>
      </c>
      <c r="E627" s="40">
        <f t="shared" si="548"/>
        <v>2.4430112194787231E+37</v>
      </c>
      <c r="F627" s="41">
        <f t="shared" si="549"/>
        <v>124.20000000000006</v>
      </c>
      <c r="G627" s="41">
        <v>621</v>
      </c>
      <c r="CC627" s="41">
        <v>284</v>
      </c>
      <c r="CD627" s="41">
        <v>1</v>
      </c>
      <c r="CF627" s="42">
        <f t="shared" si="543"/>
        <v>5874879578001.4619</v>
      </c>
      <c r="CG627" s="42">
        <f t="shared" si="541"/>
        <v>1668465800152415.2</v>
      </c>
      <c r="CH627" s="42">
        <f t="shared" si="540"/>
        <v>5.1501148624255365E+18</v>
      </c>
      <c r="CI627" s="42">
        <f t="shared" si="544"/>
        <v>8.1502997766587555</v>
      </c>
      <c r="CJ627" s="46">
        <f t="shared" si="542"/>
        <v>3086.736846482002</v>
      </c>
    </row>
    <row r="628" spans="1:88">
      <c r="A628" s="52">
        <v>22.475000000000001</v>
      </c>
      <c r="B628" s="39">
        <f t="shared" si="545"/>
        <v>4.1099999999999994</v>
      </c>
      <c r="C628" s="39">
        <f t="shared" si="546"/>
        <v>4.1099999999999994</v>
      </c>
      <c r="D628" s="39">
        <f t="shared" si="547"/>
        <v>379.64994749999994</v>
      </c>
      <c r="E628" s="40">
        <f t="shared" si="548"/>
        <v>2.8062829690545099E+37</v>
      </c>
      <c r="F628" s="41">
        <f t="shared" si="549"/>
        <v>124.40000000000006</v>
      </c>
      <c r="G628" s="41">
        <v>622</v>
      </c>
      <c r="CC628" s="41">
        <v>285</v>
      </c>
      <c r="CD628" s="41">
        <v>1</v>
      </c>
      <c r="CF628" s="42">
        <f t="shared" si="543"/>
        <v>5874879578001.4619</v>
      </c>
      <c r="CG628" s="42">
        <f t="shared" si="541"/>
        <v>1674340679730416.7</v>
      </c>
      <c r="CH628" s="42">
        <f t="shared" si="540"/>
        <v>5.9231342299177892E+18</v>
      </c>
      <c r="CI628" s="42">
        <f t="shared" si="544"/>
        <v>9.318036377492886</v>
      </c>
      <c r="CJ628" s="46">
        <f t="shared" si="542"/>
        <v>3537.5920215182641</v>
      </c>
    </row>
    <row r="629" spans="1:88">
      <c r="A629" s="52">
        <v>22.475000000000001</v>
      </c>
      <c r="B629" s="39">
        <f t="shared" si="545"/>
        <v>4.1150000000000002</v>
      </c>
      <c r="C629" s="39">
        <f t="shared" si="546"/>
        <v>4.1150000000000002</v>
      </c>
      <c r="D629" s="39">
        <f t="shared" si="547"/>
        <v>380.57423187500007</v>
      </c>
      <c r="E629" s="40">
        <f t="shared" si="548"/>
        <v>3.2235726302091104E+37</v>
      </c>
      <c r="F629" s="41">
        <f t="shared" si="549"/>
        <v>124.60000000000007</v>
      </c>
      <c r="G629" s="41">
        <v>623</v>
      </c>
      <c r="CC629" s="41">
        <v>286</v>
      </c>
      <c r="CD629" s="41">
        <v>1</v>
      </c>
      <c r="CF629" s="42">
        <f t="shared" si="543"/>
        <v>5874879578001.4619</v>
      </c>
      <c r="CG629" s="42">
        <f t="shared" si="541"/>
        <v>1680215559308418</v>
      </c>
      <c r="CH629" s="42">
        <f t="shared" si="540"/>
        <v>6.8121717903068334E+18</v>
      </c>
      <c r="CI629" s="42">
        <f t="shared" si="544"/>
        <v>10.653227707113338</v>
      </c>
      <c r="CJ629" s="46">
        <f t="shared" si="542"/>
        <v>4054.3439516241265</v>
      </c>
    </row>
    <row r="630" spans="1:88">
      <c r="A630" s="52">
        <v>22.475000000000001</v>
      </c>
      <c r="B630" s="39">
        <f t="shared" si="545"/>
        <v>4.12</v>
      </c>
      <c r="C630" s="39">
        <f t="shared" si="546"/>
        <v>4.12</v>
      </c>
      <c r="D630" s="39">
        <f t="shared" si="547"/>
        <v>381.49964000000006</v>
      </c>
      <c r="E630" s="40">
        <f t="shared" si="548"/>
        <v>3.7029125775346716E+37</v>
      </c>
      <c r="F630" s="41">
        <f t="shared" si="549"/>
        <v>124.80000000000005</v>
      </c>
      <c r="G630" s="41">
        <v>624</v>
      </c>
      <c r="CC630" s="41">
        <v>287</v>
      </c>
      <c r="CD630" s="41">
        <v>1</v>
      </c>
      <c r="CF630" s="42">
        <f t="shared" si="543"/>
        <v>5874879578001.4619</v>
      </c>
      <c r="CG630" s="42">
        <f t="shared" si="541"/>
        <v>1686090438886419.5</v>
      </c>
      <c r="CH630" s="42">
        <f t="shared" si="540"/>
        <v>7.8346385860191007E+18</v>
      </c>
      <c r="CI630" s="42">
        <f t="shared" si="544"/>
        <v>12.179906908459731</v>
      </c>
      <c r="CJ630" s="46">
        <f t="shared" si="542"/>
        <v>4646.6301008109012</v>
      </c>
    </row>
    <row r="631" spans="1:88">
      <c r="A631" s="52">
        <v>22.475000000000001</v>
      </c>
      <c r="B631" s="39">
        <f t="shared" si="545"/>
        <v>4.125</v>
      </c>
      <c r="C631" s="39">
        <f t="shared" si="546"/>
        <v>4.125</v>
      </c>
      <c r="D631" s="39">
        <f t="shared" si="547"/>
        <v>382.42617187500002</v>
      </c>
      <c r="E631" s="40">
        <f t="shared" si="548"/>
        <v>4.2535295865119084E+37</v>
      </c>
      <c r="F631" s="41">
        <f t="shared" si="549"/>
        <v>125.00000000000007</v>
      </c>
      <c r="G631" s="41">
        <v>625</v>
      </c>
      <c r="CC631" s="41">
        <v>288</v>
      </c>
      <c r="CD631" s="41">
        <v>1</v>
      </c>
      <c r="CF631" s="42">
        <f t="shared" si="543"/>
        <v>5874879578001.4619</v>
      </c>
      <c r="CG631" s="42">
        <f t="shared" si="541"/>
        <v>1691965318464421</v>
      </c>
      <c r="CH631" s="42">
        <f t="shared" si="540"/>
        <v>9.0105583446590556E+18</v>
      </c>
      <c r="CI631" s="42">
        <f t="shared" si="544"/>
        <v>13.9255590827904</v>
      </c>
      <c r="CJ631" s="46">
        <f t="shared" si="542"/>
        <v>5325.4982512506695</v>
      </c>
    </row>
    <row r="632" spans="1:88">
      <c r="A632" s="52">
        <v>22.475000000000001</v>
      </c>
      <c r="B632" s="39">
        <f t="shared" si="545"/>
        <v>4.13</v>
      </c>
      <c r="C632" s="39">
        <f t="shared" si="546"/>
        <v>4.13</v>
      </c>
      <c r="D632" s="39">
        <f t="shared" si="547"/>
        <v>383.35382750000002</v>
      </c>
      <c r="E632" s="40">
        <f t="shared" si="548"/>
        <v>4.8860224389574481E+37</v>
      </c>
      <c r="F632" s="41">
        <f t="shared" si="549"/>
        <v>125.20000000000006</v>
      </c>
      <c r="G632" s="41">
        <v>626</v>
      </c>
      <c r="CC632" s="41">
        <v>289</v>
      </c>
      <c r="CD632" s="41">
        <v>1</v>
      </c>
      <c r="CF632" s="42">
        <f t="shared" si="543"/>
        <v>5874879578001.4619</v>
      </c>
      <c r="CG632" s="42">
        <f t="shared" si="541"/>
        <v>1697840198042422.5</v>
      </c>
      <c r="CH632" s="42">
        <f t="shared" si="540"/>
        <v>1.0362959503930561E+19</v>
      </c>
      <c r="CI632" s="42">
        <f t="shared" si="544"/>
        <v>15.921617476351313</v>
      </c>
      <c r="CJ632" s="46">
        <f t="shared" si="542"/>
        <v>6103.6129995501669</v>
      </c>
    </row>
    <row r="633" spans="1:88">
      <c r="A633" s="52">
        <v>22.475000000000001</v>
      </c>
      <c r="B633" s="39">
        <f t="shared" si="545"/>
        <v>4.1349999999999998</v>
      </c>
      <c r="C633" s="39">
        <f t="shared" si="546"/>
        <v>4.1349999999999998</v>
      </c>
      <c r="D633" s="39">
        <f t="shared" si="547"/>
        <v>384.28260687499994</v>
      </c>
      <c r="E633" s="40">
        <f t="shared" si="548"/>
        <v>5.6125659381090216E+37</v>
      </c>
      <c r="F633" s="41">
        <f t="shared" si="549"/>
        <v>125.40000000000006</v>
      </c>
      <c r="G633" s="41">
        <v>627</v>
      </c>
      <c r="CC633" s="49">
        <v>290</v>
      </c>
      <c r="CD633" s="41">
        <v>1</v>
      </c>
      <c r="CF633" s="42">
        <f t="shared" si="543"/>
        <v>5874879578001.4619</v>
      </c>
      <c r="CG633" s="42">
        <f t="shared" si="541"/>
        <v>1703715077620424</v>
      </c>
      <c r="CH633" s="42">
        <f t="shared" si="540"/>
        <v>1.191832605387351E+19</v>
      </c>
      <c r="CI633" s="42">
        <f t="shared" si="544"/>
        <v>18.204031039947122</v>
      </c>
      <c r="CJ633" s="46">
        <f t="shared" si="542"/>
        <v>6995.4925036642962</v>
      </c>
    </row>
    <row r="634" spans="1:88">
      <c r="A634" s="52">
        <v>22.475000000000001</v>
      </c>
      <c r="B634" s="39">
        <f t="shared" si="545"/>
        <v>4.1400000000000006</v>
      </c>
      <c r="C634" s="39">
        <f t="shared" si="546"/>
        <v>4.1400000000000006</v>
      </c>
      <c r="D634" s="39">
        <f t="shared" si="547"/>
        <v>385.21251000000012</v>
      </c>
      <c r="E634" s="40">
        <f t="shared" si="548"/>
        <v>6.4471452604182245E+37</v>
      </c>
      <c r="F634" s="41">
        <f t="shared" si="549"/>
        <v>125.60000000000007</v>
      </c>
      <c r="G634" s="41">
        <v>628</v>
      </c>
      <c r="CC634" s="41">
        <v>291</v>
      </c>
      <c r="CD634" s="41">
        <v>1</v>
      </c>
      <c r="CF634" s="42">
        <f t="shared" si="543"/>
        <v>5874879578001.4619</v>
      </c>
      <c r="CG634" s="42">
        <f t="shared" si="541"/>
        <v>1709589957198425.5</v>
      </c>
      <c r="CH634" s="42">
        <f t="shared" si="540"/>
        <v>1.3707116020350091E+19</v>
      </c>
      <c r="CI634" s="42">
        <f t="shared" si="544"/>
        <v>20.813913634850046</v>
      </c>
      <c r="CJ634" s="46">
        <f t="shared" si="542"/>
        <v>8017.779914203812</v>
      </c>
    </row>
    <row r="635" spans="1:88">
      <c r="A635" s="52">
        <v>22.475000000000001</v>
      </c>
      <c r="B635" s="39">
        <f t="shared" si="545"/>
        <v>4.1449999999999996</v>
      </c>
      <c r="C635" s="39">
        <f t="shared" si="546"/>
        <v>4.1449999999999996</v>
      </c>
      <c r="D635" s="39">
        <f t="shared" si="547"/>
        <v>386.14353687499994</v>
      </c>
      <c r="E635" s="40">
        <f t="shared" si="548"/>
        <v>7.4058251550693441E+37</v>
      </c>
      <c r="F635" s="41">
        <f t="shared" si="549"/>
        <v>125.80000000000007</v>
      </c>
      <c r="G635" s="41">
        <v>629</v>
      </c>
      <c r="CC635" s="41">
        <v>292</v>
      </c>
      <c r="CD635" s="41">
        <v>1</v>
      </c>
      <c r="CF635" s="42">
        <f t="shared" si="543"/>
        <v>5874879578001.4619</v>
      </c>
      <c r="CG635" s="42">
        <f t="shared" si="541"/>
        <v>1715464836776427</v>
      </c>
      <c r="CH635" s="42">
        <f t="shared" si="540"/>
        <v>1.5764357737402518E+19</v>
      </c>
      <c r="CI635" s="42">
        <f t="shared" si="544"/>
        <v>23.798286638199404</v>
      </c>
      <c r="CJ635" s="46">
        <f t="shared" si="542"/>
        <v>9189.55457403937</v>
      </c>
    </row>
    <row r="636" spans="1:88">
      <c r="A636" s="52">
        <v>22.475000000000001</v>
      </c>
      <c r="B636" s="39">
        <f t="shared" si="545"/>
        <v>4.1500000000000004</v>
      </c>
      <c r="C636" s="39">
        <f t="shared" si="546"/>
        <v>4.1500000000000004</v>
      </c>
      <c r="D636" s="39">
        <f t="shared" si="547"/>
        <v>387.07568750000007</v>
      </c>
      <c r="E636" s="40">
        <f t="shared" si="548"/>
        <v>8.5070591730238167E+37</v>
      </c>
      <c r="F636" s="41">
        <f t="shared" si="549"/>
        <v>126.00000000000006</v>
      </c>
      <c r="G636" s="41">
        <v>630</v>
      </c>
      <c r="CC636" s="41">
        <v>293</v>
      </c>
      <c r="CD636" s="41">
        <v>1</v>
      </c>
      <c r="CF636" s="42">
        <f t="shared" si="543"/>
        <v>5874879578001.4619</v>
      </c>
      <c r="CG636" s="42">
        <f t="shared" si="541"/>
        <v>1721339716354428.2</v>
      </c>
      <c r="CH636" s="42">
        <f t="shared" si="540"/>
        <v>1.8130335578344284E+19</v>
      </c>
      <c r="CI636" s="42">
        <f t="shared" si="544"/>
        <v>27.210928394021128</v>
      </c>
      <c r="CJ636" s="46">
        <f t="shared" si="542"/>
        <v>10532.688815629001</v>
      </c>
    </row>
    <row r="637" spans="1:88">
      <c r="A637" s="52">
        <v>22.475000000000001</v>
      </c>
      <c r="B637" s="39">
        <f t="shared" si="545"/>
        <v>4.1550000000000002</v>
      </c>
      <c r="C637" s="39">
        <f t="shared" si="546"/>
        <v>4.1550000000000002</v>
      </c>
      <c r="D637" s="39">
        <f t="shared" si="547"/>
        <v>388.00896187500007</v>
      </c>
      <c r="E637" s="40">
        <f t="shared" si="548"/>
        <v>9.7720448779148999E+37</v>
      </c>
      <c r="F637" s="41">
        <f t="shared" si="549"/>
        <v>126.20000000000007</v>
      </c>
      <c r="G637" s="41">
        <v>631</v>
      </c>
      <c r="CC637" s="41">
        <v>294</v>
      </c>
      <c r="CD637" s="41">
        <v>1</v>
      </c>
      <c r="CF637" s="42">
        <f t="shared" si="543"/>
        <v>5874879578001.4619</v>
      </c>
      <c r="CG637" s="42">
        <f t="shared" si="541"/>
        <v>1727214595932429.7</v>
      </c>
      <c r="CH637" s="42">
        <f t="shared" si="540"/>
        <v>2.0851378566020088E+19</v>
      </c>
      <c r="CI637" s="42">
        <f t="shared" si="544"/>
        <v>31.11334589298794</v>
      </c>
      <c r="CJ637" s="46">
        <f t="shared" si="542"/>
        <v>12072.257040396047</v>
      </c>
    </row>
    <row r="638" spans="1:88">
      <c r="A638" s="52">
        <v>22.475000000000001</v>
      </c>
      <c r="B638" s="39">
        <f t="shared" si="545"/>
        <v>4.16</v>
      </c>
      <c r="C638" s="39">
        <f t="shared" si="546"/>
        <v>4.16</v>
      </c>
      <c r="D638" s="39">
        <f t="shared" si="547"/>
        <v>388.94336000000004</v>
      </c>
      <c r="E638" s="40">
        <f t="shared" si="548"/>
        <v>1.1225131876218047E+38</v>
      </c>
      <c r="F638" s="41">
        <f t="shared" si="549"/>
        <v>126.40000000000006</v>
      </c>
      <c r="G638" s="41">
        <v>632</v>
      </c>
      <c r="CC638" s="41">
        <v>295</v>
      </c>
      <c r="CD638" s="41">
        <v>1</v>
      </c>
      <c r="CF638" s="42">
        <f t="shared" si="543"/>
        <v>5874879578001.4619</v>
      </c>
      <c r="CG638" s="42">
        <f t="shared" si="541"/>
        <v>1733089475510431.2</v>
      </c>
      <c r="CH638" s="42">
        <f t="shared" si="540"/>
        <v>2.3980767295822893E+19</v>
      </c>
      <c r="CI638" s="42">
        <f t="shared" si="544"/>
        <v>35.575886280235657</v>
      </c>
      <c r="CJ638" s="46">
        <f t="shared" si="542"/>
        <v>13837.004744812759</v>
      </c>
    </row>
    <row r="639" spans="1:88">
      <c r="A639" s="52">
        <v>22.475000000000001</v>
      </c>
      <c r="B639" s="39">
        <f t="shared" si="545"/>
        <v>4.165</v>
      </c>
      <c r="C639" s="39">
        <f t="shared" si="546"/>
        <v>4.165</v>
      </c>
      <c r="D639" s="39">
        <f t="shared" si="547"/>
        <v>389.87888187500005</v>
      </c>
      <c r="E639" s="40">
        <f t="shared" si="548"/>
        <v>1.2894290520836457E+38</v>
      </c>
      <c r="F639" s="41">
        <f t="shared" si="549"/>
        <v>126.60000000000008</v>
      </c>
      <c r="G639" s="41">
        <v>633</v>
      </c>
      <c r="CC639" s="41">
        <v>296</v>
      </c>
      <c r="CD639" s="41">
        <v>1</v>
      </c>
      <c r="CF639" s="42">
        <f t="shared" si="543"/>
        <v>5874879578001.4619</v>
      </c>
      <c r="CG639" s="42">
        <f t="shared" si="541"/>
        <v>1738964355088432.7</v>
      </c>
      <c r="CH639" s="42">
        <f t="shared" si="540"/>
        <v>2.7579776920173015E+19</v>
      </c>
      <c r="CI639" s="42">
        <f t="shared" si="544"/>
        <v>40.679008326221172</v>
      </c>
      <c r="CJ639" s="46">
        <f t="shared" si="542"/>
        <v>15859.886282010928</v>
      </c>
    </row>
    <row r="640" spans="1:88">
      <c r="A640" s="52">
        <v>22.475000000000001</v>
      </c>
      <c r="B640" s="39">
        <f t="shared" si="545"/>
        <v>4.17</v>
      </c>
      <c r="C640" s="39">
        <f t="shared" si="546"/>
        <v>4.17</v>
      </c>
      <c r="D640" s="39">
        <f t="shared" si="547"/>
        <v>390.81552750000003</v>
      </c>
      <c r="E640" s="40">
        <f t="shared" si="548"/>
        <v>1.4811650310138694E+38</v>
      </c>
      <c r="F640" s="41">
        <f t="shared" si="549"/>
        <v>126.80000000000007</v>
      </c>
      <c r="G640" s="41">
        <v>634</v>
      </c>
      <c r="CC640" s="41">
        <v>297</v>
      </c>
      <c r="CD640" s="41">
        <v>1</v>
      </c>
      <c r="CF640" s="42">
        <f t="shared" si="543"/>
        <v>5874879578001.4619</v>
      </c>
      <c r="CG640" s="42">
        <f t="shared" si="541"/>
        <v>1744839234666434.2</v>
      </c>
      <c r="CH640" s="42">
        <f t="shared" si="540"/>
        <v>3.1718876605533663E+19</v>
      </c>
      <c r="CI640" s="42">
        <f t="shared" si="544"/>
        <v>46.514736896831259</v>
      </c>
      <c r="CJ640" s="46">
        <f t="shared" si="542"/>
        <v>18178.681436858824</v>
      </c>
    </row>
    <row r="641" spans="1:88">
      <c r="A641" s="52">
        <v>22.475000000000001</v>
      </c>
      <c r="B641" s="39">
        <f t="shared" si="545"/>
        <v>4.1750000000000007</v>
      </c>
      <c r="C641" s="39">
        <f t="shared" si="546"/>
        <v>4.1750000000000007</v>
      </c>
      <c r="D641" s="39">
        <f t="shared" si="547"/>
        <v>391.75329687500016</v>
      </c>
      <c r="E641" s="40">
        <f t="shared" si="548"/>
        <v>1.7014118346047641E+38</v>
      </c>
      <c r="F641" s="41">
        <f t="shared" si="549"/>
        <v>127.00000000000006</v>
      </c>
      <c r="G641" s="41">
        <v>635</v>
      </c>
      <c r="CC641" s="41">
        <v>298</v>
      </c>
      <c r="CD641" s="41">
        <v>1</v>
      </c>
      <c r="CF641" s="42">
        <f t="shared" si="543"/>
        <v>5874879578001.4619</v>
      </c>
      <c r="CG641" s="42">
        <f t="shared" si="541"/>
        <v>1750714114244435.7</v>
      </c>
      <c r="CH641" s="42">
        <f t="shared" si="540"/>
        <v>3.6479108934740922E+19</v>
      </c>
      <c r="CI641" s="42">
        <f t="shared" si="544"/>
        <v>53.188326778459178</v>
      </c>
      <c r="CJ641" s="46">
        <f t="shared" si="542"/>
        <v>20836.702370726238</v>
      </c>
    </row>
    <row r="642" spans="1:88">
      <c r="A642" s="52">
        <v>22.475000000000001</v>
      </c>
      <c r="B642" s="39">
        <f t="shared" si="545"/>
        <v>4.18</v>
      </c>
      <c r="C642" s="39">
        <f t="shared" si="546"/>
        <v>4.18</v>
      </c>
      <c r="D642" s="39">
        <f t="shared" si="547"/>
        <v>392.69218999999998</v>
      </c>
      <c r="E642" s="40">
        <f t="shared" si="548"/>
        <v>1.9544089755829804E+38</v>
      </c>
      <c r="F642" s="41">
        <f t="shared" si="549"/>
        <v>127.20000000000007</v>
      </c>
      <c r="G642" s="41">
        <v>636</v>
      </c>
      <c r="CC642" s="41">
        <v>299</v>
      </c>
      <c r="CD642" s="41">
        <v>1</v>
      </c>
      <c r="CF642" s="42">
        <f t="shared" si="543"/>
        <v>5874879578001.4619</v>
      </c>
      <c r="CG642" s="42">
        <f t="shared" si="541"/>
        <v>1756588993822437</v>
      </c>
      <c r="CH642" s="42">
        <f t="shared" si="540"/>
        <v>4.1953676248358134E+19</v>
      </c>
      <c r="CI642" s="42">
        <f t="shared" si="544"/>
        <v>60.820166011901406</v>
      </c>
      <c r="CJ642" s="46">
        <f t="shared" si="542"/>
        <v>23883.604187377128</v>
      </c>
    </row>
    <row r="643" spans="1:88">
      <c r="A643" s="52">
        <v>22.475000000000001</v>
      </c>
      <c r="B643" s="39">
        <f t="shared" si="545"/>
        <v>4.1850000000000005</v>
      </c>
      <c r="C643" s="39">
        <f t="shared" si="546"/>
        <v>4.1850000000000005</v>
      </c>
      <c r="D643" s="39">
        <f t="shared" si="547"/>
        <v>393.63220687500012</v>
      </c>
      <c r="E643" s="40">
        <f t="shared" si="548"/>
        <v>2.2450263752436098E+38</v>
      </c>
      <c r="F643" s="41">
        <f t="shared" si="549"/>
        <v>127.40000000000006</v>
      </c>
      <c r="G643" s="41">
        <v>637</v>
      </c>
      <c r="CC643" s="49">
        <v>300</v>
      </c>
      <c r="CD643" s="41">
        <v>14</v>
      </c>
      <c r="CF643" s="42">
        <f t="shared" si="543"/>
        <v>82248314092020.469</v>
      </c>
      <c r="CG643" s="42">
        <f t="shared" si="541"/>
        <v>2.467449422760614E+16</v>
      </c>
      <c r="CH643" s="42">
        <f t="shared" si="540"/>
        <v>4.8249764967797514E+19</v>
      </c>
      <c r="CI643" s="42">
        <f t="shared" si="544"/>
        <v>4.967710945338248</v>
      </c>
      <c r="CJ643" s="46">
        <f t="shared" si="542"/>
        <v>1955.4510225305878</v>
      </c>
    </row>
    <row r="644" spans="1:88">
      <c r="A644" s="52">
        <v>22.475000000000001</v>
      </c>
      <c r="B644" s="39">
        <f t="shared" si="545"/>
        <v>4.1899999999999995</v>
      </c>
      <c r="C644" s="39">
        <f t="shared" si="546"/>
        <v>4.1899999999999995</v>
      </c>
      <c r="D644" s="39">
        <f t="shared" si="547"/>
        <v>394.57334749999995</v>
      </c>
      <c r="E644" s="40">
        <f t="shared" si="548"/>
        <v>2.5788581041672913E+38</v>
      </c>
      <c r="F644" s="41">
        <f t="shared" si="549"/>
        <v>127.60000000000005</v>
      </c>
      <c r="G644" s="41">
        <v>638</v>
      </c>
      <c r="CC644" s="41">
        <v>301</v>
      </c>
      <c r="CF644" s="42"/>
      <c r="CG644" s="42"/>
      <c r="CH644" s="42"/>
      <c r="CJ644" s="46"/>
    </row>
    <row r="645" spans="1:88">
      <c r="A645" s="52">
        <v>22.475000000000001</v>
      </c>
      <c r="B645" s="39">
        <f t="shared" si="545"/>
        <v>4.1950000000000003</v>
      </c>
      <c r="C645" s="39">
        <f t="shared" si="546"/>
        <v>4.1950000000000003</v>
      </c>
      <c r="D645" s="39">
        <f t="shared" si="547"/>
        <v>395.51561187500005</v>
      </c>
      <c r="E645" s="40">
        <f t="shared" si="548"/>
        <v>2.9623300620277403E+38</v>
      </c>
      <c r="F645" s="41">
        <f t="shared" si="549"/>
        <v>127.80000000000007</v>
      </c>
      <c r="G645" s="41">
        <v>639</v>
      </c>
      <c r="CC645" s="49"/>
      <c r="CF645" s="42"/>
      <c r="CG645" s="42"/>
      <c r="CH645" s="42"/>
      <c r="CJ645" s="46"/>
    </row>
    <row r="646" spans="1:88">
      <c r="A646" s="52">
        <v>22.475000000000001</v>
      </c>
      <c r="B646" s="39">
        <f t="shared" si="545"/>
        <v>4.2</v>
      </c>
      <c r="C646" s="39">
        <f t="shared" si="546"/>
        <v>4.2</v>
      </c>
      <c r="D646" s="39">
        <f t="shared" si="547"/>
        <v>396.45900000000006</v>
      </c>
      <c r="E646" s="40">
        <f t="shared" si="548"/>
        <v>3.4028236692095297E+38</v>
      </c>
      <c r="F646" s="41">
        <f t="shared" si="549"/>
        <v>128.00000000000006</v>
      </c>
      <c r="G646" s="41">
        <v>640</v>
      </c>
      <c r="CF646" s="42"/>
      <c r="CG646" s="42"/>
      <c r="CH646" s="42"/>
      <c r="CJ646" s="46"/>
    </row>
    <row r="647" spans="1:88">
      <c r="A647" s="52">
        <v>22.475000000000001</v>
      </c>
      <c r="B647" s="39">
        <f t="shared" si="545"/>
        <v>4.2050000000000001</v>
      </c>
      <c r="C647" s="39">
        <f t="shared" si="546"/>
        <v>4.2050000000000001</v>
      </c>
      <c r="D647" s="39">
        <f t="shared" si="547"/>
        <v>397.40351187500005</v>
      </c>
      <c r="E647" s="40">
        <f t="shared" si="548"/>
        <v>3.9088179511659622E+38</v>
      </c>
      <c r="F647" s="41">
        <f t="shared" si="549"/>
        <v>128.20000000000007</v>
      </c>
      <c r="G647" s="41">
        <v>641</v>
      </c>
    </row>
    <row r="648" spans="1:88">
      <c r="A648" s="52">
        <v>22.475000000000001</v>
      </c>
      <c r="B648" s="39">
        <f t="shared" si="545"/>
        <v>4.21</v>
      </c>
      <c r="C648" s="39">
        <f t="shared" si="546"/>
        <v>4.21</v>
      </c>
      <c r="D648" s="39">
        <f t="shared" si="547"/>
        <v>398.34914750000002</v>
      </c>
      <c r="E648" s="40">
        <f t="shared" si="548"/>
        <v>4.4900527504872211E+38</v>
      </c>
      <c r="F648" s="41">
        <f t="shared" si="549"/>
        <v>128.40000000000006</v>
      </c>
      <c r="G648" s="41">
        <v>642</v>
      </c>
    </row>
    <row r="649" spans="1:88">
      <c r="A649" s="52">
        <v>22.475000000000001</v>
      </c>
      <c r="B649" s="39">
        <f t="shared" si="545"/>
        <v>4.2149999999999999</v>
      </c>
      <c r="C649" s="39">
        <f t="shared" si="546"/>
        <v>4.2149999999999999</v>
      </c>
      <c r="D649" s="39">
        <f t="shared" si="547"/>
        <v>399.29590687499996</v>
      </c>
      <c r="E649" s="40">
        <f t="shared" si="548"/>
        <v>5.1577162083345842E+38</v>
      </c>
      <c r="F649" s="41">
        <f t="shared" si="549"/>
        <v>128.60000000000005</v>
      </c>
      <c r="G649" s="41">
        <v>643</v>
      </c>
    </row>
    <row r="650" spans="1:88">
      <c r="A650" s="52">
        <v>22.475000000000001</v>
      </c>
      <c r="B650" s="39">
        <f t="shared" si="545"/>
        <v>4.2200000000000006</v>
      </c>
      <c r="C650" s="39">
        <f t="shared" si="546"/>
        <v>4.2200000000000006</v>
      </c>
      <c r="D650" s="39">
        <f t="shared" si="547"/>
        <v>400.24379000000016</v>
      </c>
      <c r="E650" s="40">
        <f t="shared" si="548"/>
        <v>5.9246601240554821E+38</v>
      </c>
      <c r="F650" s="41">
        <f t="shared" si="549"/>
        <v>128.80000000000007</v>
      </c>
      <c r="G650" s="41">
        <v>644</v>
      </c>
    </row>
    <row r="651" spans="1:88">
      <c r="A651" s="52">
        <v>22.475000000000001</v>
      </c>
      <c r="B651" s="39">
        <f t="shared" si="545"/>
        <v>4.2249999999999996</v>
      </c>
      <c r="C651" s="39">
        <f t="shared" si="546"/>
        <v>4.2249999999999996</v>
      </c>
      <c r="D651" s="39">
        <f t="shared" si="547"/>
        <v>401.19279687499994</v>
      </c>
      <c r="E651" s="40">
        <f t="shared" si="548"/>
        <v>6.8056473384190624E+38</v>
      </c>
      <c r="F651" s="41">
        <f t="shared" si="549"/>
        <v>129.00000000000006</v>
      </c>
      <c r="G651" s="41">
        <v>645</v>
      </c>
    </row>
    <row r="652" spans="1:88">
      <c r="A652" s="52">
        <v>22.475000000000001</v>
      </c>
      <c r="B652" s="39">
        <f t="shared" si="545"/>
        <v>4.2300000000000004</v>
      </c>
      <c r="C652" s="39">
        <f t="shared" si="546"/>
        <v>4.2300000000000004</v>
      </c>
      <c r="D652" s="39">
        <f t="shared" si="547"/>
        <v>402.1429275000001</v>
      </c>
      <c r="E652" s="40">
        <f t="shared" si="548"/>
        <v>7.817635902331926E+38</v>
      </c>
      <c r="F652" s="41">
        <f t="shared" si="549"/>
        <v>129.20000000000005</v>
      </c>
      <c r="G652" s="41">
        <v>646</v>
      </c>
    </row>
    <row r="653" spans="1:88">
      <c r="A653" s="52">
        <v>22.475000000000001</v>
      </c>
      <c r="B653" s="39">
        <f t="shared" si="545"/>
        <v>4.2349999999999994</v>
      </c>
      <c r="C653" s="39">
        <f t="shared" si="546"/>
        <v>4.2349999999999994</v>
      </c>
      <c r="D653" s="39">
        <f t="shared" si="547"/>
        <v>403.09418187499995</v>
      </c>
      <c r="E653" s="40">
        <f t="shared" si="548"/>
        <v>8.9801055009744467E+38</v>
      </c>
      <c r="F653" s="41">
        <f t="shared" si="549"/>
        <v>129.40000000000006</v>
      </c>
      <c r="G653" s="41">
        <v>647</v>
      </c>
    </row>
    <row r="654" spans="1:88">
      <c r="A654" s="52">
        <v>22.475000000000001</v>
      </c>
      <c r="B654" s="39">
        <f t="shared" si="545"/>
        <v>4.24</v>
      </c>
      <c r="C654" s="39">
        <f t="shared" si="546"/>
        <v>4.24</v>
      </c>
      <c r="D654" s="39">
        <f t="shared" si="547"/>
        <v>404.04656000000006</v>
      </c>
      <c r="E654" s="40">
        <f t="shared" si="548"/>
        <v>1.0315432416669173E+39</v>
      </c>
      <c r="F654" s="41">
        <f t="shared" si="549"/>
        <v>129.60000000000005</v>
      </c>
      <c r="G654" s="41">
        <v>648</v>
      </c>
    </row>
    <row r="655" spans="1:88">
      <c r="A655" s="52">
        <v>22.475000000000001</v>
      </c>
      <c r="B655" s="39">
        <f t="shared" si="545"/>
        <v>4.2450000000000001</v>
      </c>
      <c r="C655" s="39">
        <f t="shared" si="546"/>
        <v>4.2450000000000001</v>
      </c>
      <c r="D655" s="39">
        <f t="shared" si="547"/>
        <v>405.00006187500009</v>
      </c>
      <c r="E655" s="40">
        <f t="shared" si="548"/>
        <v>1.1849320248110969E+39</v>
      </c>
      <c r="F655" s="41">
        <f t="shared" si="549"/>
        <v>129.80000000000007</v>
      </c>
      <c r="G655" s="41">
        <v>649</v>
      </c>
    </row>
    <row r="656" spans="1:88">
      <c r="A656" s="52">
        <v>22.475000000000001</v>
      </c>
      <c r="B656" s="39">
        <f t="shared" si="545"/>
        <v>4.25</v>
      </c>
      <c r="C656" s="39">
        <f t="shared" si="546"/>
        <v>4.25</v>
      </c>
      <c r="D656" s="39">
        <f t="shared" si="547"/>
        <v>405.95468750000003</v>
      </c>
      <c r="E656" s="40">
        <f t="shared" si="548"/>
        <v>1.3611294676838131E+39</v>
      </c>
      <c r="F656" s="41">
        <f t="shared" si="549"/>
        <v>130.00000000000006</v>
      </c>
      <c r="G656" s="41">
        <v>650</v>
      </c>
    </row>
    <row r="657" spans="1:7">
      <c r="A657" s="52">
        <v>22.475000000000001</v>
      </c>
      <c r="B657" s="39">
        <f t="shared" si="545"/>
        <v>4.2549999999999999</v>
      </c>
      <c r="C657" s="39">
        <f t="shared" si="546"/>
        <v>4.2549999999999999</v>
      </c>
      <c r="D657" s="39">
        <f t="shared" si="547"/>
        <v>406.91043687499996</v>
      </c>
      <c r="E657" s="40">
        <f t="shared" si="548"/>
        <v>1.5635271804663858E+39</v>
      </c>
      <c r="F657" s="41">
        <f t="shared" si="549"/>
        <v>130.20000000000005</v>
      </c>
      <c r="G657" s="41">
        <v>651</v>
      </c>
    </row>
    <row r="658" spans="1:7">
      <c r="A658" s="52">
        <v>22.475000000000001</v>
      </c>
      <c r="B658" s="39">
        <f t="shared" si="545"/>
        <v>4.26</v>
      </c>
      <c r="C658" s="39">
        <f t="shared" si="546"/>
        <v>4.26</v>
      </c>
      <c r="D658" s="39">
        <f t="shared" si="547"/>
        <v>407.86730999999997</v>
      </c>
      <c r="E658" s="40">
        <f t="shared" si="548"/>
        <v>1.7960211001948896E+39</v>
      </c>
      <c r="F658" s="41">
        <f t="shared" si="549"/>
        <v>130.40000000000006</v>
      </c>
      <c r="G658" s="41">
        <v>652</v>
      </c>
    </row>
    <row r="659" spans="1:7">
      <c r="A659" s="52">
        <v>22.475000000000001</v>
      </c>
      <c r="B659" s="39">
        <f t="shared" si="545"/>
        <v>4.2650000000000006</v>
      </c>
      <c r="C659" s="39">
        <f t="shared" si="546"/>
        <v>4.2650000000000006</v>
      </c>
      <c r="D659" s="39">
        <f t="shared" si="547"/>
        <v>408.82530687500014</v>
      </c>
      <c r="E659" s="40">
        <f t="shared" si="548"/>
        <v>2.0630864833338349E+39</v>
      </c>
      <c r="F659" s="41">
        <f t="shared" si="549"/>
        <v>130.60000000000005</v>
      </c>
      <c r="G659" s="41">
        <v>653</v>
      </c>
    </row>
    <row r="660" spans="1:7">
      <c r="A660" s="52">
        <v>22.475000000000001</v>
      </c>
      <c r="B660" s="39">
        <f t="shared" si="545"/>
        <v>4.2699999999999996</v>
      </c>
      <c r="C660" s="39">
        <f t="shared" si="546"/>
        <v>4.2699999999999996</v>
      </c>
      <c r="D660" s="39">
        <f t="shared" si="547"/>
        <v>409.78442749999994</v>
      </c>
      <c r="E660" s="40">
        <f t="shared" si="548"/>
        <v>2.3698640496221941E+39</v>
      </c>
      <c r="F660" s="41">
        <f t="shared" si="549"/>
        <v>130.80000000000007</v>
      </c>
      <c r="G660" s="41">
        <v>654</v>
      </c>
    </row>
    <row r="661" spans="1:7">
      <c r="A661" s="52">
        <v>22.475000000000001</v>
      </c>
      <c r="B661" s="39">
        <f t="shared" si="545"/>
        <v>4.2750000000000004</v>
      </c>
      <c r="C661" s="39">
        <f t="shared" si="546"/>
        <v>4.2750000000000004</v>
      </c>
      <c r="D661" s="39">
        <f t="shared" si="547"/>
        <v>410.74467187500011</v>
      </c>
      <c r="E661" s="40">
        <f t="shared" si="548"/>
        <v>2.7222589353676262E+39</v>
      </c>
      <c r="F661" s="41">
        <f t="shared" si="549"/>
        <v>131.00000000000006</v>
      </c>
      <c r="G661" s="41">
        <v>655</v>
      </c>
    </row>
    <row r="662" spans="1:7">
      <c r="A662" s="52">
        <v>22.475000000000001</v>
      </c>
      <c r="B662" s="39">
        <f t="shared" si="545"/>
        <v>4.28</v>
      </c>
      <c r="C662" s="39">
        <f t="shared" si="546"/>
        <v>4.28</v>
      </c>
      <c r="D662" s="39">
        <f t="shared" si="547"/>
        <v>411.70604000000009</v>
      </c>
      <c r="E662" s="40">
        <f t="shared" si="548"/>
        <v>3.1270543609327728E+39</v>
      </c>
      <c r="F662" s="41">
        <f t="shared" si="549"/>
        <v>131.20000000000007</v>
      </c>
      <c r="G662" s="41">
        <v>656</v>
      </c>
    </row>
    <row r="663" spans="1:7">
      <c r="A663" s="52">
        <v>22.475000000000001</v>
      </c>
      <c r="B663" s="39">
        <f t="shared" si="545"/>
        <v>4.2850000000000001</v>
      </c>
      <c r="C663" s="39">
        <f t="shared" si="546"/>
        <v>4.2850000000000001</v>
      </c>
      <c r="D663" s="39">
        <f t="shared" si="547"/>
        <v>412.66853187500004</v>
      </c>
      <c r="E663" s="40">
        <f t="shared" si="548"/>
        <v>3.5920422003897811E+39</v>
      </c>
      <c r="F663" s="41">
        <f t="shared" si="549"/>
        <v>131.40000000000006</v>
      </c>
      <c r="G663" s="41">
        <v>657</v>
      </c>
    </row>
    <row r="664" spans="1:7">
      <c r="A664" s="52">
        <v>22.475000000000001</v>
      </c>
      <c r="B664" s="39">
        <f t="shared" si="545"/>
        <v>4.29</v>
      </c>
      <c r="C664" s="39">
        <f t="shared" si="546"/>
        <v>4.29</v>
      </c>
      <c r="D664" s="39">
        <f t="shared" si="547"/>
        <v>413.63214750000003</v>
      </c>
      <c r="E664" s="40">
        <f t="shared" si="548"/>
        <v>4.1261729666676716E+39</v>
      </c>
      <c r="F664" s="41">
        <f t="shared" si="549"/>
        <v>131.60000000000008</v>
      </c>
      <c r="G664" s="41">
        <v>658</v>
      </c>
    </row>
    <row r="665" spans="1:7">
      <c r="A665" s="52">
        <v>22.475000000000001</v>
      </c>
      <c r="B665" s="39">
        <f t="shared" si="545"/>
        <v>4.2949999999999999</v>
      </c>
      <c r="C665" s="39">
        <f t="shared" si="546"/>
        <v>4.2949999999999999</v>
      </c>
      <c r="D665" s="39">
        <f t="shared" si="547"/>
        <v>414.596886875</v>
      </c>
      <c r="E665" s="40">
        <f t="shared" si="548"/>
        <v>4.7397280992443905E+39</v>
      </c>
      <c r="F665" s="41">
        <f t="shared" si="549"/>
        <v>131.80000000000007</v>
      </c>
      <c r="G665" s="41">
        <v>659</v>
      </c>
    </row>
    <row r="666" spans="1:7">
      <c r="A666" s="52">
        <v>22.475000000000001</v>
      </c>
      <c r="B666" s="39">
        <f t="shared" si="545"/>
        <v>4.3000000000000007</v>
      </c>
      <c r="C666" s="39">
        <f t="shared" si="546"/>
        <v>4.3000000000000007</v>
      </c>
      <c r="D666" s="39">
        <f t="shared" si="547"/>
        <v>415.56275000000016</v>
      </c>
      <c r="E666" s="40">
        <f t="shared" si="548"/>
        <v>5.4445178707352548E+39</v>
      </c>
      <c r="F666" s="41">
        <f t="shared" si="549"/>
        <v>132.00000000000009</v>
      </c>
      <c r="G666" s="41">
        <v>660</v>
      </c>
    </row>
    <row r="667" spans="1:7">
      <c r="A667" s="52">
        <v>22.475000000000001</v>
      </c>
      <c r="B667" s="39">
        <f t="shared" si="545"/>
        <v>4.3049999999999997</v>
      </c>
      <c r="C667" s="39">
        <f t="shared" si="546"/>
        <v>4.3049999999999997</v>
      </c>
      <c r="D667" s="39">
        <f t="shared" si="547"/>
        <v>416.52973687499997</v>
      </c>
      <c r="E667" s="40">
        <f t="shared" si="548"/>
        <v>6.2541087218655468E+39</v>
      </c>
      <c r="F667" s="41">
        <f t="shared" si="549"/>
        <v>132.20000000000007</v>
      </c>
      <c r="G667" s="41">
        <v>661</v>
      </c>
    </row>
    <row r="668" spans="1:7">
      <c r="A668" s="52">
        <v>22.475000000000001</v>
      </c>
      <c r="B668" s="39">
        <f t="shared" si="545"/>
        <v>4.3100000000000005</v>
      </c>
      <c r="C668" s="39">
        <f t="shared" si="546"/>
        <v>4.3100000000000005</v>
      </c>
      <c r="D668" s="39">
        <f t="shared" si="547"/>
        <v>417.49784750000009</v>
      </c>
      <c r="E668" s="40">
        <f t="shared" si="548"/>
        <v>7.1840844007795634E+39</v>
      </c>
      <c r="F668" s="41">
        <f t="shared" si="549"/>
        <v>132.40000000000009</v>
      </c>
      <c r="G668" s="41">
        <v>662</v>
      </c>
    </row>
    <row r="669" spans="1:7">
      <c r="A669" s="52">
        <v>22.475000000000001</v>
      </c>
      <c r="B669" s="39">
        <f t="shared" si="545"/>
        <v>4.3149999999999995</v>
      </c>
      <c r="C669" s="39">
        <f t="shared" si="546"/>
        <v>4.3149999999999995</v>
      </c>
      <c r="D669" s="39">
        <f t="shared" si="547"/>
        <v>418.46708187499996</v>
      </c>
      <c r="E669" s="40">
        <f t="shared" si="548"/>
        <v>8.2523459333353455E+39</v>
      </c>
      <c r="F669" s="41">
        <f t="shared" si="549"/>
        <v>132.60000000000008</v>
      </c>
      <c r="G669" s="41">
        <v>663</v>
      </c>
    </row>
    <row r="670" spans="1:7">
      <c r="A670" s="52">
        <v>22.475000000000001</v>
      </c>
      <c r="B670" s="39">
        <f t="shared" si="545"/>
        <v>4.32</v>
      </c>
      <c r="C670" s="39">
        <f t="shared" si="546"/>
        <v>4.32</v>
      </c>
      <c r="D670" s="39">
        <f t="shared" si="547"/>
        <v>419.43744000000009</v>
      </c>
      <c r="E670" s="40">
        <f t="shared" si="548"/>
        <v>9.4794561984887823E+39</v>
      </c>
      <c r="F670" s="41">
        <f t="shared" si="549"/>
        <v>132.80000000000007</v>
      </c>
      <c r="G670" s="41">
        <v>664</v>
      </c>
    </row>
    <row r="671" spans="1:7">
      <c r="A671" s="52">
        <v>22.475000000000001</v>
      </c>
      <c r="B671" s="39">
        <f t="shared" si="545"/>
        <v>4.3250000000000002</v>
      </c>
      <c r="C671" s="39">
        <f t="shared" si="546"/>
        <v>4.3250000000000002</v>
      </c>
      <c r="D671" s="39">
        <f t="shared" si="547"/>
        <v>420.40892187500009</v>
      </c>
      <c r="E671" s="40">
        <f t="shared" si="548"/>
        <v>1.0889035741470514E+40</v>
      </c>
      <c r="F671" s="41">
        <f t="shared" si="549"/>
        <v>133.00000000000009</v>
      </c>
      <c r="G671" s="41">
        <v>665</v>
      </c>
    </row>
    <row r="672" spans="1:7">
      <c r="A672" s="52">
        <v>22.475000000000001</v>
      </c>
      <c r="B672" s="39">
        <f t="shared" si="545"/>
        <v>4.33</v>
      </c>
      <c r="C672" s="39">
        <f t="shared" si="546"/>
        <v>4.33</v>
      </c>
      <c r="D672" s="39">
        <f t="shared" si="547"/>
        <v>421.38152750000006</v>
      </c>
      <c r="E672" s="40">
        <f t="shared" si="548"/>
        <v>1.2508217443731098E+40</v>
      </c>
      <c r="F672" s="41">
        <f t="shared" si="549"/>
        <v>133.20000000000007</v>
      </c>
      <c r="G672" s="41">
        <v>666</v>
      </c>
    </row>
    <row r="673" spans="1:7">
      <c r="A673" s="52">
        <v>22.475000000000001</v>
      </c>
      <c r="B673" s="39">
        <f t="shared" si="545"/>
        <v>4.335</v>
      </c>
      <c r="C673" s="39">
        <f t="shared" si="546"/>
        <v>4.335</v>
      </c>
      <c r="D673" s="39">
        <f t="shared" si="547"/>
        <v>422.35525687500001</v>
      </c>
      <c r="E673" s="40">
        <f t="shared" si="548"/>
        <v>1.4368168801559132E+40</v>
      </c>
      <c r="F673" s="41">
        <f t="shared" si="549"/>
        <v>133.40000000000006</v>
      </c>
      <c r="G673" s="41">
        <v>667</v>
      </c>
    </row>
    <row r="674" spans="1:7">
      <c r="A674" s="52">
        <v>22.475000000000001</v>
      </c>
      <c r="B674" s="39">
        <f t="shared" ref="B674:B737" si="550">(100%+G674*0.5%)</f>
        <v>4.34</v>
      </c>
      <c r="C674" s="39">
        <f t="shared" ref="C674:C737" si="551">(100%+G674*0.5%)</f>
        <v>4.34</v>
      </c>
      <c r="D674" s="39">
        <f t="shared" ref="D674:D737" si="552">A674*B674*C674*1</f>
        <v>423.33010999999999</v>
      </c>
      <c r="E674" s="40">
        <f t="shared" ref="E674:E737" si="553">POWER($F$1,G674)</f>
        <v>1.6504691866670698E+40</v>
      </c>
      <c r="F674" s="41">
        <f t="shared" ref="F674:F737" si="554">LOG(E674,2)</f>
        <v>133.60000000000008</v>
      </c>
      <c r="G674" s="41">
        <v>668</v>
      </c>
    </row>
    <row r="675" spans="1:7">
      <c r="A675" s="52">
        <v>22.475000000000001</v>
      </c>
      <c r="B675" s="39">
        <f t="shared" si="550"/>
        <v>4.3450000000000006</v>
      </c>
      <c r="C675" s="39">
        <f t="shared" si="551"/>
        <v>4.3450000000000006</v>
      </c>
      <c r="D675" s="39">
        <f t="shared" si="552"/>
        <v>424.30608687500012</v>
      </c>
      <c r="E675" s="40">
        <f t="shared" si="553"/>
        <v>1.8958912396977574E+40</v>
      </c>
      <c r="F675" s="41">
        <f t="shared" si="554"/>
        <v>133.80000000000007</v>
      </c>
      <c r="G675" s="41">
        <v>669</v>
      </c>
    </row>
    <row r="676" spans="1:7">
      <c r="A676" s="52">
        <v>22.475000000000001</v>
      </c>
      <c r="B676" s="39">
        <f t="shared" si="550"/>
        <v>4.3499999999999996</v>
      </c>
      <c r="C676" s="39">
        <f t="shared" si="551"/>
        <v>4.3499999999999996</v>
      </c>
      <c r="D676" s="39">
        <f t="shared" si="552"/>
        <v>425.28318749999994</v>
      </c>
      <c r="E676" s="40">
        <f t="shared" si="553"/>
        <v>2.1778071482941029E+40</v>
      </c>
      <c r="F676" s="41">
        <f t="shared" si="554"/>
        <v>134.00000000000009</v>
      </c>
      <c r="G676" s="41">
        <v>670</v>
      </c>
    </row>
    <row r="677" spans="1:7">
      <c r="A677" s="52">
        <v>22.475000000000001</v>
      </c>
      <c r="B677" s="39">
        <f t="shared" si="550"/>
        <v>4.3550000000000004</v>
      </c>
      <c r="C677" s="39">
        <f t="shared" si="551"/>
        <v>4.3550000000000004</v>
      </c>
      <c r="D677" s="39">
        <f t="shared" si="552"/>
        <v>426.26141187500008</v>
      </c>
      <c r="E677" s="40">
        <f t="shared" si="553"/>
        <v>2.5016434887462207E+40</v>
      </c>
      <c r="F677" s="41">
        <f t="shared" si="554"/>
        <v>134.20000000000007</v>
      </c>
      <c r="G677" s="41">
        <v>671</v>
      </c>
    </row>
    <row r="678" spans="1:7">
      <c r="A678" s="52">
        <v>22.475000000000001</v>
      </c>
      <c r="B678" s="39">
        <f t="shared" si="550"/>
        <v>4.3599999999999994</v>
      </c>
      <c r="C678" s="39">
        <f t="shared" si="551"/>
        <v>4.3599999999999994</v>
      </c>
      <c r="D678" s="39">
        <f t="shared" si="552"/>
        <v>427.24075999999997</v>
      </c>
      <c r="E678" s="40">
        <f t="shared" si="553"/>
        <v>2.8736337603118273E+40</v>
      </c>
      <c r="F678" s="41">
        <f t="shared" si="554"/>
        <v>134.40000000000006</v>
      </c>
      <c r="G678" s="41">
        <v>672</v>
      </c>
    </row>
    <row r="679" spans="1:7">
      <c r="A679" s="52">
        <v>22.475000000000001</v>
      </c>
      <c r="B679" s="39">
        <f t="shared" si="550"/>
        <v>4.3650000000000002</v>
      </c>
      <c r="C679" s="39">
        <f t="shared" si="551"/>
        <v>4.3650000000000002</v>
      </c>
      <c r="D679" s="39">
        <f t="shared" si="552"/>
        <v>428.22123187500006</v>
      </c>
      <c r="E679" s="40">
        <f t="shared" si="553"/>
        <v>3.3009383733341411E+40</v>
      </c>
      <c r="F679" s="41">
        <f t="shared" si="554"/>
        <v>134.60000000000008</v>
      </c>
      <c r="G679" s="41">
        <v>673</v>
      </c>
    </row>
    <row r="680" spans="1:7">
      <c r="A680" s="52">
        <v>22.475000000000001</v>
      </c>
      <c r="B680" s="39">
        <f t="shared" si="550"/>
        <v>4.37</v>
      </c>
      <c r="C680" s="39">
        <f t="shared" si="551"/>
        <v>4.37</v>
      </c>
      <c r="D680" s="39">
        <f t="shared" si="552"/>
        <v>429.20282750000007</v>
      </c>
      <c r="E680" s="40">
        <f t="shared" si="553"/>
        <v>3.7917824793955163E+40</v>
      </c>
      <c r="F680" s="41">
        <f t="shared" si="554"/>
        <v>134.80000000000007</v>
      </c>
      <c r="G680" s="41">
        <v>674</v>
      </c>
    </row>
    <row r="681" spans="1:7">
      <c r="A681" s="52">
        <v>22.475000000000001</v>
      </c>
      <c r="B681" s="39">
        <f t="shared" si="550"/>
        <v>4.375</v>
      </c>
      <c r="C681" s="39">
        <f t="shared" si="551"/>
        <v>4.375</v>
      </c>
      <c r="D681" s="39">
        <f t="shared" si="552"/>
        <v>430.185546875</v>
      </c>
      <c r="E681" s="40">
        <f t="shared" si="553"/>
        <v>4.3556142965882096E+40</v>
      </c>
      <c r="F681" s="41">
        <f t="shared" si="554"/>
        <v>135.00000000000006</v>
      </c>
      <c r="G681" s="41">
        <v>675</v>
      </c>
    </row>
    <row r="682" spans="1:7">
      <c r="A682" s="52">
        <v>22.475000000000001</v>
      </c>
      <c r="B682" s="39">
        <f t="shared" si="550"/>
        <v>4.38</v>
      </c>
      <c r="C682" s="39">
        <f t="shared" si="551"/>
        <v>4.38</v>
      </c>
      <c r="D682" s="39">
        <f t="shared" si="552"/>
        <v>431.16938999999996</v>
      </c>
      <c r="E682" s="40">
        <f t="shared" si="553"/>
        <v>5.0032869774924433E+40</v>
      </c>
      <c r="F682" s="41">
        <f t="shared" si="554"/>
        <v>135.20000000000007</v>
      </c>
      <c r="G682" s="41">
        <v>676</v>
      </c>
    </row>
    <row r="683" spans="1:7">
      <c r="A683" s="52">
        <v>22.475000000000001</v>
      </c>
      <c r="B683" s="39">
        <f t="shared" si="550"/>
        <v>4.3849999999999998</v>
      </c>
      <c r="C683" s="39">
        <f t="shared" si="551"/>
        <v>4.3849999999999998</v>
      </c>
      <c r="D683" s="39">
        <f t="shared" si="552"/>
        <v>432.15435687499996</v>
      </c>
      <c r="E683" s="40">
        <f t="shared" si="553"/>
        <v>5.7472675206236565E+40</v>
      </c>
      <c r="F683" s="41">
        <f t="shared" si="554"/>
        <v>135.40000000000006</v>
      </c>
      <c r="G683" s="41">
        <v>677</v>
      </c>
    </row>
    <row r="684" spans="1:7">
      <c r="A684" s="52">
        <v>22.475000000000001</v>
      </c>
      <c r="B684" s="39">
        <f t="shared" si="550"/>
        <v>4.3900000000000006</v>
      </c>
      <c r="C684" s="39">
        <f t="shared" si="551"/>
        <v>4.3900000000000006</v>
      </c>
      <c r="D684" s="39">
        <f t="shared" si="552"/>
        <v>433.14044750000011</v>
      </c>
      <c r="E684" s="40">
        <f t="shared" si="553"/>
        <v>6.6018767466682832E+40</v>
      </c>
      <c r="F684" s="41">
        <f t="shared" si="554"/>
        <v>135.60000000000008</v>
      </c>
      <c r="G684" s="41">
        <v>678</v>
      </c>
    </row>
    <row r="685" spans="1:7">
      <c r="A685" s="52">
        <v>22.475000000000001</v>
      </c>
      <c r="B685" s="39">
        <f t="shared" si="550"/>
        <v>4.3949999999999996</v>
      </c>
      <c r="C685" s="39">
        <f t="shared" si="551"/>
        <v>4.3949999999999996</v>
      </c>
      <c r="D685" s="39">
        <f t="shared" si="552"/>
        <v>434.12766187499994</v>
      </c>
      <c r="E685" s="40">
        <f t="shared" si="553"/>
        <v>7.5835649587910355E+40</v>
      </c>
      <c r="F685" s="41">
        <f t="shared" si="554"/>
        <v>135.80000000000007</v>
      </c>
      <c r="G685" s="41">
        <v>679</v>
      </c>
    </row>
    <row r="686" spans="1:7">
      <c r="A686" s="52">
        <v>22.475000000000001</v>
      </c>
      <c r="B686" s="39">
        <f t="shared" si="550"/>
        <v>4.4000000000000004</v>
      </c>
      <c r="C686" s="39">
        <f t="shared" si="551"/>
        <v>4.4000000000000004</v>
      </c>
      <c r="D686" s="39">
        <f t="shared" si="552"/>
        <v>435.1160000000001</v>
      </c>
      <c r="E686" s="40">
        <f t="shared" si="553"/>
        <v>8.7112285931764193E+40</v>
      </c>
      <c r="F686" s="41">
        <f t="shared" si="554"/>
        <v>136.00000000000006</v>
      </c>
      <c r="G686" s="41">
        <v>680</v>
      </c>
    </row>
    <row r="687" spans="1:7">
      <c r="A687" s="52">
        <v>22.475000000000001</v>
      </c>
      <c r="B687" s="39">
        <f t="shared" si="550"/>
        <v>4.4050000000000002</v>
      </c>
      <c r="C687" s="39">
        <f t="shared" si="551"/>
        <v>4.4050000000000002</v>
      </c>
      <c r="D687" s="39">
        <f t="shared" si="552"/>
        <v>436.10546187500012</v>
      </c>
      <c r="E687" s="40">
        <f t="shared" si="553"/>
        <v>1.000657395498489E+41</v>
      </c>
      <c r="F687" s="41">
        <f t="shared" si="554"/>
        <v>136.20000000000007</v>
      </c>
      <c r="G687" s="41">
        <v>681</v>
      </c>
    </row>
    <row r="688" spans="1:7">
      <c r="A688" s="52">
        <v>22.475000000000001</v>
      </c>
      <c r="B688" s="39">
        <f t="shared" si="550"/>
        <v>4.41</v>
      </c>
      <c r="C688" s="39">
        <f t="shared" si="551"/>
        <v>4.41</v>
      </c>
      <c r="D688" s="39">
        <f t="shared" si="552"/>
        <v>437.09604750000005</v>
      </c>
      <c r="E688" s="40">
        <f t="shared" si="553"/>
        <v>1.1494535041247317E+41</v>
      </c>
      <c r="F688" s="41">
        <f t="shared" si="554"/>
        <v>136.40000000000006</v>
      </c>
      <c r="G688" s="41">
        <v>682</v>
      </c>
    </row>
    <row r="689" spans="1:7">
      <c r="A689" s="52">
        <v>22.475000000000001</v>
      </c>
      <c r="B689" s="39">
        <f t="shared" si="550"/>
        <v>4.415</v>
      </c>
      <c r="C689" s="39">
        <f t="shared" si="551"/>
        <v>4.415</v>
      </c>
      <c r="D689" s="39">
        <f t="shared" si="552"/>
        <v>438.08775687500003</v>
      </c>
      <c r="E689" s="40">
        <f t="shared" si="553"/>
        <v>1.3203753493336572E+41</v>
      </c>
      <c r="F689" s="41">
        <f t="shared" si="554"/>
        <v>136.60000000000005</v>
      </c>
      <c r="G689" s="41">
        <v>683</v>
      </c>
    </row>
    <row r="690" spans="1:7">
      <c r="A690" s="52">
        <v>22.475000000000001</v>
      </c>
      <c r="B690" s="39">
        <f t="shared" si="550"/>
        <v>4.42</v>
      </c>
      <c r="C690" s="39">
        <f t="shared" si="551"/>
        <v>4.42</v>
      </c>
      <c r="D690" s="39">
        <f t="shared" si="552"/>
        <v>439.08058999999997</v>
      </c>
      <c r="E690" s="40">
        <f t="shared" si="553"/>
        <v>1.5167129917582075E+41</v>
      </c>
      <c r="F690" s="41">
        <f t="shared" si="554"/>
        <v>136.80000000000007</v>
      </c>
      <c r="G690" s="41">
        <v>684</v>
      </c>
    </row>
    <row r="691" spans="1:7">
      <c r="A691" s="52">
        <v>22.475000000000001</v>
      </c>
      <c r="B691" s="39">
        <f t="shared" si="550"/>
        <v>4.4250000000000007</v>
      </c>
      <c r="C691" s="39">
        <f t="shared" si="551"/>
        <v>4.4250000000000007</v>
      </c>
      <c r="D691" s="39">
        <f t="shared" si="552"/>
        <v>440.07454687500012</v>
      </c>
      <c r="E691" s="40">
        <f t="shared" si="553"/>
        <v>1.7422457186352842E+41</v>
      </c>
      <c r="F691" s="41">
        <f t="shared" si="554"/>
        <v>137.00000000000006</v>
      </c>
      <c r="G691" s="41">
        <v>685</v>
      </c>
    </row>
    <row r="692" spans="1:7">
      <c r="A692" s="52">
        <v>22.475000000000001</v>
      </c>
      <c r="B692" s="39">
        <f t="shared" si="550"/>
        <v>4.43</v>
      </c>
      <c r="C692" s="39">
        <f t="shared" si="551"/>
        <v>4.43</v>
      </c>
      <c r="D692" s="39">
        <f t="shared" si="552"/>
        <v>441.06962749999997</v>
      </c>
      <c r="E692" s="40">
        <f t="shared" si="553"/>
        <v>2.0013147909969785E+41</v>
      </c>
      <c r="F692" s="41">
        <f t="shared" si="554"/>
        <v>137.20000000000007</v>
      </c>
      <c r="G692" s="41">
        <v>686</v>
      </c>
    </row>
    <row r="693" spans="1:7">
      <c r="A693" s="52">
        <v>22.475000000000001</v>
      </c>
      <c r="B693" s="39">
        <f t="shared" si="550"/>
        <v>4.4350000000000005</v>
      </c>
      <c r="C693" s="39">
        <f t="shared" si="551"/>
        <v>4.4350000000000005</v>
      </c>
      <c r="D693" s="39">
        <f t="shared" si="552"/>
        <v>442.06583187500013</v>
      </c>
      <c r="E693" s="40">
        <f t="shared" si="553"/>
        <v>2.2989070082494641E+41</v>
      </c>
      <c r="F693" s="41">
        <f t="shared" si="554"/>
        <v>137.40000000000006</v>
      </c>
      <c r="G693" s="41">
        <v>687</v>
      </c>
    </row>
    <row r="694" spans="1:7">
      <c r="A694" s="52">
        <v>22.475000000000001</v>
      </c>
      <c r="B694" s="39">
        <f t="shared" si="550"/>
        <v>4.4399999999999995</v>
      </c>
      <c r="C694" s="39">
        <f t="shared" si="551"/>
        <v>4.4399999999999995</v>
      </c>
      <c r="D694" s="39">
        <f t="shared" si="552"/>
        <v>443.06315999999998</v>
      </c>
      <c r="E694" s="40">
        <f t="shared" si="553"/>
        <v>2.6407506986673148E+41</v>
      </c>
      <c r="F694" s="41">
        <f t="shared" si="554"/>
        <v>137.60000000000005</v>
      </c>
      <c r="G694" s="41">
        <v>688</v>
      </c>
    </row>
    <row r="695" spans="1:7">
      <c r="A695" s="52">
        <v>22.475000000000001</v>
      </c>
      <c r="B695" s="39">
        <f t="shared" si="550"/>
        <v>4.4450000000000003</v>
      </c>
      <c r="C695" s="39">
        <f t="shared" si="551"/>
        <v>4.4450000000000003</v>
      </c>
      <c r="D695" s="39">
        <f t="shared" si="552"/>
        <v>444.0616118750001</v>
      </c>
      <c r="E695" s="40">
        <f t="shared" si="553"/>
        <v>3.0334259835164161E+41</v>
      </c>
      <c r="F695" s="41">
        <f t="shared" si="554"/>
        <v>137.80000000000007</v>
      </c>
      <c r="G695" s="41">
        <v>689</v>
      </c>
    </row>
    <row r="696" spans="1:7">
      <c r="A696" s="52">
        <v>22.475000000000001</v>
      </c>
      <c r="B696" s="39">
        <f t="shared" si="550"/>
        <v>4.45</v>
      </c>
      <c r="C696" s="39">
        <f t="shared" si="551"/>
        <v>4.45</v>
      </c>
      <c r="D696" s="39">
        <f t="shared" si="552"/>
        <v>445.06118750000007</v>
      </c>
      <c r="E696" s="40">
        <f t="shared" si="553"/>
        <v>3.48449143727057E+41</v>
      </c>
      <c r="F696" s="41">
        <f t="shared" si="554"/>
        <v>138.00000000000006</v>
      </c>
      <c r="G696" s="41">
        <v>690</v>
      </c>
    </row>
    <row r="697" spans="1:7">
      <c r="A697" s="52">
        <v>22.475000000000001</v>
      </c>
      <c r="B697" s="39">
        <f t="shared" si="550"/>
        <v>4.4550000000000001</v>
      </c>
      <c r="C697" s="39">
        <f t="shared" si="551"/>
        <v>4.4550000000000001</v>
      </c>
      <c r="D697" s="39">
        <f t="shared" si="552"/>
        <v>446.06188687500003</v>
      </c>
      <c r="E697" s="40">
        <f t="shared" si="553"/>
        <v>4.0026295819939585E+41</v>
      </c>
      <c r="F697" s="41">
        <f t="shared" si="554"/>
        <v>138.20000000000007</v>
      </c>
      <c r="G697" s="41">
        <v>691</v>
      </c>
    </row>
    <row r="698" spans="1:7">
      <c r="A698" s="52">
        <v>22.475000000000001</v>
      </c>
      <c r="B698" s="39">
        <f t="shared" si="550"/>
        <v>4.46</v>
      </c>
      <c r="C698" s="39">
        <f t="shared" si="551"/>
        <v>4.46</v>
      </c>
      <c r="D698" s="39">
        <f t="shared" si="552"/>
        <v>447.06371000000001</v>
      </c>
      <c r="E698" s="40">
        <f t="shared" si="553"/>
        <v>4.5978140164989298E+41</v>
      </c>
      <c r="F698" s="41">
        <f t="shared" si="554"/>
        <v>138.40000000000006</v>
      </c>
      <c r="G698" s="41">
        <v>692</v>
      </c>
    </row>
    <row r="699" spans="1:7">
      <c r="A699" s="52">
        <v>22.475000000000001</v>
      </c>
      <c r="B699" s="39">
        <f t="shared" si="550"/>
        <v>4.4649999999999999</v>
      </c>
      <c r="C699" s="39">
        <f t="shared" si="551"/>
        <v>4.4649999999999999</v>
      </c>
      <c r="D699" s="39">
        <f t="shared" si="552"/>
        <v>448.06665687499998</v>
      </c>
      <c r="E699" s="40">
        <f t="shared" si="553"/>
        <v>5.281501397334632E+41</v>
      </c>
      <c r="F699" s="41">
        <f t="shared" si="554"/>
        <v>138.60000000000008</v>
      </c>
      <c r="G699" s="41">
        <v>693</v>
      </c>
    </row>
    <row r="700" spans="1:7">
      <c r="A700" s="52">
        <v>22.475000000000001</v>
      </c>
      <c r="B700" s="39">
        <f t="shared" si="550"/>
        <v>4.4700000000000006</v>
      </c>
      <c r="C700" s="39">
        <f t="shared" si="551"/>
        <v>4.4700000000000006</v>
      </c>
      <c r="D700" s="39">
        <f t="shared" si="552"/>
        <v>449.07072750000015</v>
      </c>
      <c r="E700" s="40">
        <f t="shared" si="553"/>
        <v>6.066851967032833E+41</v>
      </c>
      <c r="F700" s="41">
        <f t="shared" si="554"/>
        <v>138.80000000000007</v>
      </c>
      <c r="G700" s="41">
        <v>694</v>
      </c>
    </row>
    <row r="701" spans="1:7">
      <c r="A701" s="52">
        <v>22.475000000000001</v>
      </c>
      <c r="B701" s="39">
        <f t="shared" si="550"/>
        <v>4.4749999999999996</v>
      </c>
      <c r="C701" s="39">
        <f t="shared" si="551"/>
        <v>4.4749999999999996</v>
      </c>
      <c r="D701" s="39">
        <f t="shared" si="552"/>
        <v>450.07592187499995</v>
      </c>
      <c r="E701" s="40">
        <f t="shared" si="553"/>
        <v>6.9689828745411431E+41</v>
      </c>
      <c r="F701" s="41">
        <f t="shared" si="554"/>
        <v>139.00000000000006</v>
      </c>
      <c r="G701" s="41">
        <v>695</v>
      </c>
    </row>
    <row r="702" spans="1:7">
      <c r="A702" s="52">
        <v>22.475000000000001</v>
      </c>
      <c r="B702" s="39">
        <f t="shared" si="550"/>
        <v>4.4800000000000004</v>
      </c>
      <c r="C702" s="39">
        <f t="shared" si="551"/>
        <v>4.4800000000000004</v>
      </c>
      <c r="D702" s="39">
        <f t="shared" si="552"/>
        <v>451.08224000000013</v>
      </c>
      <c r="E702" s="40">
        <f t="shared" si="553"/>
        <v>8.00525916398792E+41</v>
      </c>
      <c r="F702" s="41">
        <f t="shared" si="554"/>
        <v>139.20000000000007</v>
      </c>
      <c r="G702" s="41">
        <v>696</v>
      </c>
    </row>
    <row r="703" spans="1:7">
      <c r="A703" s="52">
        <v>22.475000000000001</v>
      </c>
      <c r="B703" s="39">
        <f t="shared" si="550"/>
        <v>4.4849999999999994</v>
      </c>
      <c r="C703" s="39">
        <f t="shared" si="551"/>
        <v>4.4849999999999994</v>
      </c>
      <c r="D703" s="39">
        <f t="shared" si="552"/>
        <v>452.08968187499988</v>
      </c>
      <c r="E703" s="40">
        <f t="shared" si="553"/>
        <v>9.1956280329978659E+41</v>
      </c>
      <c r="F703" s="41">
        <f t="shared" si="554"/>
        <v>139.40000000000006</v>
      </c>
      <c r="G703" s="41">
        <v>697</v>
      </c>
    </row>
    <row r="704" spans="1:7">
      <c r="A704" s="52">
        <v>22.475000000000001</v>
      </c>
      <c r="B704" s="39">
        <f t="shared" si="550"/>
        <v>4.49</v>
      </c>
      <c r="C704" s="39">
        <f t="shared" si="551"/>
        <v>4.49</v>
      </c>
      <c r="D704" s="39">
        <f t="shared" si="552"/>
        <v>453.09824750000007</v>
      </c>
      <c r="E704" s="40">
        <f t="shared" si="553"/>
        <v>1.0563002794669265E+42</v>
      </c>
      <c r="F704" s="41">
        <f t="shared" si="554"/>
        <v>139.60000000000008</v>
      </c>
      <c r="G704" s="41">
        <v>698</v>
      </c>
    </row>
    <row r="705" spans="1:7">
      <c r="A705" s="52">
        <v>22.475000000000001</v>
      </c>
      <c r="B705" s="39">
        <f t="shared" si="550"/>
        <v>4.4950000000000001</v>
      </c>
      <c r="C705" s="39">
        <f t="shared" si="551"/>
        <v>4.4950000000000001</v>
      </c>
      <c r="D705" s="39">
        <f t="shared" si="552"/>
        <v>454.10793687500001</v>
      </c>
      <c r="E705" s="40">
        <f t="shared" si="553"/>
        <v>1.2133703934065671E+42</v>
      </c>
      <c r="F705" s="41">
        <f t="shared" si="554"/>
        <v>139.80000000000007</v>
      </c>
      <c r="G705" s="41">
        <v>699</v>
      </c>
    </row>
    <row r="706" spans="1:7">
      <c r="A706" s="52">
        <v>22.475000000000001</v>
      </c>
      <c r="B706" s="39">
        <f t="shared" si="550"/>
        <v>4.5</v>
      </c>
      <c r="C706" s="39">
        <f t="shared" si="551"/>
        <v>4.5</v>
      </c>
      <c r="D706" s="39">
        <f t="shared" si="552"/>
        <v>455.11875000000003</v>
      </c>
      <c r="E706" s="40">
        <f t="shared" si="553"/>
        <v>1.3937965749082289E+42</v>
      </c>
      <c r="F706" s="41">
        <f t="shared" si="554"/>
        <v>140.00000000000009</v>
      </c>
      <c r="G706" s="41">
        <v>700</v>
      </c>
    </row>
    <row r="707" spans="1:7">
      <c r="A707" s="52">
        <v>22.475000000000001</v>
      </c>
      <c r="B707" s="39">
        <f t="shared" si="550"/>
        <v>4.5049999999999999</v>
      </c>
      <c r="C707" s="39">
        <f t="shared" si="551"/>
        <v>4.5049999999999999</v>
      </c>
      <c r="D707" s="39">
        <f t="shared" si="552"/>
        <v>456.13068687499998</v>
      </c>
      <c r="E707" s="40">
        <f t="shared" si="553"/>
        <v>1.6010518327975843E+42</v>
      </c>
      <c r="F707" s="41">
        <f t="shared" si="554"/>
        <v>140.20000000000007</v>
      </c>
      <c r="G707" s="41">
        <v>701</v>
      </c>
    </row>
    <row r="708" spans="1:7">
      <c r="A708" s="52">
        <v>22.475000000000001</v>
      </c>
      <c r="B708" s="39">
        <f t="shared" si="550"/>
        <v>4.51</v>
      </c>
      <c r="C708" s="39">
        <f t="shared" si="551"/>
        <v>4.51</v>
      </c>
      <c r="D708" s="39">
        <f t="shared" si="552"/>
        <v>457.14374750000002</v>
      </c>
      <c r="E708" s="40">
        <f t="shared" si="553"/>
        <v>1.8391256065995732E+42</v>
      </c>
      <c r="F708" s="41">
        <f t="shared" si="554"/>
        <v>140.40000000000009</v>
      </c>
      <c r="G708" s="41">
        <v>702</v>
      </c>
    </row>
    <row r="709" spans="1:7">
      <c r="A709" s="52">
        <v>22.475000000000001</v>
      </c>
      <c r="B709" s="39">
        <f t="shared" si="550"/>
        <v>4.5150000000000006</v>
      </c>
      <c r="C709" s="39">
        <f t="shared" si="551"/>
        <v>4.5150000000000006</v>
      </c>
      <c r="D709" s="39">
        <f t="shared" si="552"/>
        <v>458.15793187500014</v>
      </c>
      <c r="E709" s="40">
        <f t="shared" si="553"/>
        <v>2.1126005589338543E+42</v>
      </c>
      <c r="F709" s="41">
        <f t="shared" si="554"/>
        <v>140.60000000000008</v>
      </c>
      <c r="G709" s="41">
        <v>703</v>
      </c>
    </row>
    <row r="710" spans="1:7">
      <c r="A710" s="52">
        <v>22.475000000000001</v>
      </c>
      <c r="B710" s="39">
        <f t="shared" si="550"/>
        <v>4.5199999999999996</v>
      </c>
      <c r="C710" s="39">
        <f t="shared" si="551"/>
        <v>4.5199999999999996</v>
      </c>
      <c r="D710" s="39">
        <f t="shared" si="552"/>
        <v>459.17323999999996</v>
      </c>
      <c r="E710" s="40">
        <f t="shared" si="553"/>
        <v>2.4267407868131354E+42</v>
      </c>
      <c r="F710" s="41">
        <f t="shared" si="554"/>
        <v>140.80000000000007</v>
      </c>
      <c r="G710" s="41">
        <v>704</v>
      </c>
    </row>
    <row r="711" spans="1:7">
      <c r="A711" s="52">
        <v>22.475000000000001</v>
      </c>
      <c r="B711" s="39">
        <f t="shared" si="550"/>
        <v>4.5250000000000004</v>
      </c>
      <c r="C711" s="39">
        <f t="shared" si="551"/>
        <v>4.5250000000000004</v>
      </c>
      <c r="D711" s="39">
        <f t="shared" si="552"/>
        <v>460.1896718750001</v>
      </c>
      <c r="E711" s="40">
        <f t="shared" si="553"/>
        <v>2.7875931498164591E+42</v>
      </c>
      <c r="F711" s="41">
        <f t="shared" si="554"/>
        <v>141.00000000000009</v>
      </c>
      <c r="G711" s="41">
        <v>705</v>
      </c>
    </row>
    <row r="712" spans="1:7">
      <c r="A712" s="52">
        <v>22.475000000000001</v>
      </c>
      <c r="B712" s="39">
        <f t="shared" si="550"/>
        <v>4.53</v>
      </c>
      <c r="C712" s="39">
        <f t="shared" si="551"/>
        <v>4.53</v>
      </c>
      <c r="D712" s="39">
        <f t="shared" si="552"/>
        <v>461.2072275000001</v>
      </c>
      <c r="E712" s="40">
        <f t="shared" si="553"/>
        <v>3.2021036655951705E+42</v>
      </c>
      <c r="F712" s="41">
        <f t="shared" si="554"/>
        <v>141.20000000000007</v>
      </c>
      <c r="G712" s="41">
        <v>706</v>
      </c>
    </row>
    <row r="713" spans="1:7">
      <c r="A713" s="52">
        <v>22.475000000000001</v>
      </c>
      <c r="B713" s="39">
        <f t="shared" si="550"/>
        <v>4.5350000000000001</v>
      </c>
      <c r="C713" s="39">
        <f t="shared" si="551"/>
        <v>4.5350000000000001</v>
      </c>
      <c r="D713" s="39">
        <f t="shared" si="552"/>
        <v>462.22590687500002</v>
      </c>
      <c r="E713" s="40">
        <f t="shared" si="553"/>
        <v>3.6782512131991482E+42</v>
      </c>
      <c r="F713" s="41">
        <f t="shared" si="554"/>
        <v>141.40000000000009</v>
      </c>
      <c r="G713" s="41">
        <v>707</v>
      </c>
    </row>
    <row r="714" spans="1:7">
      <c r="A714" s="52">
        <v>22.475000000000001</v>
      </c>
      <c r="B714" s="39">
        <f t="shared" si="550"/>
        <v>4.54</v>
      </c>
      <c r="C714" s="39">
        <f t="shared" si="551"/>
        <v>4.54</v>
      </c>
      <c r="D714" s="39">
        <f t="shared" si="552"/>
        <v>463.24571000000003</v>
      </c>
      <c r="E714" s="40">
        <f t="shared" si="553"/>
        <v>4.2252011178677105E+42</v>
      </c>
      <c r="F714" s="41">
        <f t="shared" si="554"/>
        <v>141.60000000000008</v>
      </c>
      <c r="G714" s="41">
        <v>708</v>
      </c>
    </row>
    <row r="715" spans="1:7">
      <c r="A715" s="52">
        <v>22.475000000000001</v>
      </c>
      <c r="B715" s="39">
        <f t="shared" si="550"/>
        <v>4.5449999999999999</v>
      </c>
      <c r="C715" s="39">
        <f t="shared" si="551"/>
        <v>4.5449999999999999</v>
      </c>
      <c r="D715" s="39">
        <f t="shared" si="552"/>
        <v>464.26663687500002</v>
      </c>
      <c r="E715" s="40">
        <f t="shared" si="553"/>
        <v>4.8534815736262714E+42</v>
      </c>
      <c r="F715" s="41">
        <f t="shared" si="554"/>
        <v>141.80000000000007</v>
      </c>
      <c r="G715" s="41">
        <v>709</v>
      </c>
    </row>
    <row r="716" spans="1:7">
      <c r="A716" s="52">
        <v>22.475000000000001</v>
      </c>
      <c r="B716" s="39">
        <f t="shared" si="550"/>
        <v>4.5500000000000007</v>
      </c>
      <c r="C716" s="39">
        <f t="shared" si="551"/>
        <v>4.5500000000000007</v>
      </c>
      <c r="D716" s="39">
        <f t="shared" si="552"/>
        <v>465.28868750000015</v>
      </c>
      <c r="E716" s="40">
        <f t="shared" si="553"/>
        <v>5.5751862996329195E+42</v>
      </c>
      <c r="F716" s="41">
        <f t="shared" si="554"/>
        <v>142.00000000000009</v>
      </c>
      <c r="G716" s="41">
        <v>710</v>
      </c>
    </row>
    <row r="717" spans="1:7">
      <c r="A717" s="52">
        <v>22.475000000000001</v>
      </c>
      <c r="B717" s="39">
        <f t="shared" si="550"/>
        <v>4.5549999999999997</v>
      </c>
      <c r="C717" s="39">
        <f t="shared" si="551"/>
        <v>4.5549999999999997</v>
      </c>
      <c r="D717" s="39">
        <f t="shared" si="552"/>
        <v>466.31186187499998</v>
      </c>
      <c r="E717" s="40">
        <f t="shared" si="553"/>
        <v>6.4042073311903422E+42</v>
      </c>
      <c r="F717" s="41">
        <f t="shared" si="554"/>
        <v>142.20000000000007</v>
      </c>
      <c r="G717" s="41">
        <v>711</v>
      </c>
    </row>
    <row r="718" spans="1:7">
      <c r="A718" s="52">
        <v>22.475000000000001</v>
      </c>
      <c r="B718" s="39">
        <f t="shared" si="550"/>
        <v>4.5600000000000005</v>
      </c>
      <c r="C718" s="39">
        <f t="shared" si="551"/>
        <v>4.5600000000000005</v>
      </c>
      <c r="D718" s="39">
        <f t="shared" si="552"/>
        <v>467.33616000000012</v>
      </c>
      <c r="E718" s="40">
        <f t="shared" si="553"/>
        <v>7.3565024263982977E+42</v>
      </c>
      <c r="F718" s="41">
        <f t="shared" si="554"/>
        <v>142.40000000000006</v>
      </c>
      <c r="G718" s="41">
        <v>712</v>
      </c>
    </row>
    <row r="719" spans="1:7">
      <c r="A719" s="52">
        <v>22.475000000000001</v>
      </c>
      <c r="B719" s="39">
        <f t="shared" si="550"/>
        <v>4.5649999999999995</v>
      </c>
      <c r="C719" s="39">
        <f t="shared" si="551"/>
        <v>4.5649999999999995</v>
      </c>
      <c r="D719" s="39">
        <f t="shared" si="552"/>
        <v>468.3615818749999</v>
      </c>
      <c r="E719" s="40">
        <f t="shared" si="553"/>
        <v>8.4504022357354223E+42</v>
      </c>
      <c r="F719" s="41">
        <f t="shared" si="554"/>
        <v>142.60000000000008</v>
      </c>
      <c r="G719" s="41">
        <v>713</v>
      </c>
    </row>
    <row r="720" spans="1:7">
      <c r="A720" s="52">
        <v>22.475000000000001</v>
      </c>
      <c r="B720" s="39">
        <f t="shared" si="550"/>
        <v>4.57</v>
      </c>
      <c r="C720" s="39">
        <f t="shared" si="551"/>
        <v>4.57</v>
      </c>
      <c r="D720" s="39">
        <f t="shared" si="552"/>
        <v>469.38812750000011</v>
      </c>
      <c r="E720" s="40">
        <f t="shared" si="553"/>
        <v>9.7069631472525477E+42</v>
      </c>
      <c r="F720" s="41">
        <f t="shared" si="554"/>
        <v>142.80000000000007</v>
      </c>
      <c r="G720" s="41">
        <v>714</v>
      </c>
    </row>
    <row r="721" spans="1:7">
      <c r="A721" s="52">
        <v>22.475000000000001</v>
      </c>
      <c r="B721" s="39">
        <f t="shared" si="550"/>
        <v>4.5750000000000002</v>
      </c>
      <c r="C721" s="39">
        <f t="shared" si="551"/>
        <v>4.5750000000000002</v>
      </c>
      <c r="D721" s="39">
        <f t="shared" si="552"/>
        <v>470.41579687500001</v>
      </c>
      <c r="E721" s="40">
        <f t="shared" si="553"/>
        <v>1.1150372599265841E+43</v>
      </c>
      <c r="F721" s="41">
        <f t="shared" si="554"/>
        <v>143.00000000000009</v>
      </c>
      <c r="G721" s="41">
        <v>715</v>
      </c>
    </row>
    <row r="722" spans="1:7">
      <c r="A722" s="52">
        <v>22.475000000000001</v>
      </c>
      <c r="B722" s="39">
        <f t="shared" si="550"/>
        <v>4.58</v>
      </c>
      <c r="C722" s="39">
        <f t="shared" si="551"/>
        <v>4.58</v>
      </c>
      <c r="D722" s="39">
        <f t="shared" si="552"/>
        <v>471.44459000000001</v>
      </c>
      <c r="E722" s="40">
        <f t="shared" si="553"/>
        <v>1.2808414662380689E+43</v>
      </c>
      <c r="F722" s="41">
        <f t="shared" si="554"/>
        <v>143.20000000000007</v>
      </c>
      <c r="G722" s="41">
        <v>716</v>
      </c>
    </row>
    <row r="723" spans="1:7">
      <c r="A723" s="52">
        <v>22.475000000000001</v>
      </c>
      <c r="B723" s="39">
        <f t="shared" si="550"/>
        <v>4.585</v>
      </c>
      <c r="C723" s="39">
        <f t="shared" si="551"/>
        <v>4.585</v>
      </c>
      <c r="D723" s="39">
        <f t="shared" si="552"/>
        <v>472.47450687500003</v>
      </c>
      <c r="E723" s="40">
        <f t="shared" si="553"/>
        <v>1.4713004852796603E+43</v>
      </c>
      <c r="F723" s="41">
        <f t="shared" si="554"/>
        <v>143.40000000000006</v>
      </c>
      <c r="G723" s="41">
        <v>717</v>
      </c>
    </row>
    <row r="724" spans="1:7">
      <c r="A724" s="52">
        <v>22.475000000000001</v>
      </c>
      <c r="B724" s="39">
        <f t="shared" si="550"/>
        <v>4.59</v>
      </c>
      <c r="C724" s="39">
        <f t="shared" si="551"/>
        <v>4.59</v>
      </c>
      <c r="D724" s="39">
        <f t="shared" si="552"/>
        <v>473.50554750000003</v>
      </c>
      <c r="E724" s="40">
        <f t="shared" si="553"/>
        <v>1.6900804471470847E+43</v>
      </c>
      <c r="F724" s="41">
        <f t="shared" si="554"/>
        <v>143.60000000000008</v>
      </c>
      <c r="G724" s="41">
        <v>718</v>
      </c>
    </row>
    <row r="725" spans="1:7">
      <c r="A725" s="52">
        <v>22.475000000000001</v>
      </c>
      <c r="B725" s="39">
        <f t="shared" si="550"/>
        <v>4.5950000000000006</v>
      </c>
      <c r="C725" s="39">
        <f t="shared" si="551"/>
        <v>4.5950000000000006</v>
      </c>
      <c r="D725" s="39">
        <f t="shared" si="552"/>
        <v>474.53771187500013</v>
      </c>
      <c r="E725" s="40">
        <f t="shared" si="553"/>
        <v>1.9413926294505098E+43</v>
      </c>
      <c r="F725" s="41">
        <f t="shared" si="554"/>
        <v>143.80000000000007</v>
      </c>
      <c r="G725" s="41">
        <v>719</v>
      </c>
    </row>
    <row r="726" spans="1:7">
      <c r="A726" s="52">
        <v>22.475000000000001</v>
      </c>
      <c r="B726" s="39">
        <f t="shared" si="550"/>
        <v>4.5999999999999996</v>
      </c>
      <c r="C726" s="39">
        <f t="shared" si="551"/>
        <v>4.5999999999999996</v>
      </c>
      <c r="D726" s="39">
        <f t="shared" si="552"/>
        <v>475.57099999999997</v>
      </c>
      <c r="E726" s="40">
        <f t="shared" si="553"/>
        <v>2.2300745198531693E+43</v>
      </c>
      <c r="F726" s="41">
        <f t="shared" si="554"/>
        <v>144.00000000000006</v>
      </c>
      <c r="G726" s="41">
        <v>720</v>
      </c>
    </row>
    <row r="727" spans="1:7">
      <c r="A727" s="52">
        <v>22.475000000000001</v>
      </c>
      <c r="B727" s="39">
        <f t="shared" si="550"/>
        <v>4.6050000000000004</v>
      </c>
      <c r="C727" s="39">
        <f t="shared" si="551"/>
        <v>4.6050000000000004</v>
      </c>
      <c r="D727" s="39">
        <f t="shared" si="552"/>
        <v>476.60541187500013</v>
      </c>
      <c r="E727" s="40">
        <f t="shared" si="553"/>
        <v>2.5616829324761389E+43</v>
      </c>
      <c r="F727" s="41">
        <f t="shared" si="554"/>
        <v>144.20000000000007</v>
      </c>
      <c r="G727" s="41">
        <v>721</v>
      </c>
    </row>
    <row r="728" spans="1:7">
      <c r="A728" s="52">
        <v>22.475000000000001</v>
      </c>
      <c r="B728" s="39">
        <f t="shared" si="550"/>
        <v>4.6099999999999994</v>
      </c>
      <c r="C728" s="39">
        <f t="shared" si="551"/>
        <v>4.6099999999999994</v>
      </c>
      <c r="D728" s="39">
        <f t="shared" si="552"/>
        <v>477.64094749999992</v>
      </c>
      <c r="E728" s="40">
        <f t="shared" si="553"/>
        <v>2.942600970559321E+43</v>
      </c>
      <c r="F728" s="41">
        <f t="shared" si="554"/>
        <v>144.40000000000006</v>
      </c>
      <c r="G728" s="41">
        <v>722</v>
      </c>
    </row>
    <row r="729" spans="1:7">
      <c r="A729" s="52">
        <v>22.475000000000001</v>
      </c>
      <c r="B729" s="39">
        <f t="shared" si="550"/>
        <v>4.6150000000000002</v>
      </c>
      <c r="C729" s="39">
        <f t="shared" si="551"/>
        <v>4.6150000000000002</v>
      </c>
      <c r="D729" s="39">
        <f t="shared" si="552"/>
        <v>478.67760687500004</v>
      </c>
      <c r="E729" s="40">
        <f t="shared" si="553"/>
        <v>3.3801608942941709E+43</v>
      </c>
      <c r="F729" s="41">
        <f t="shared" si="554"/>
        <v>144.60000000000008</v>
      </c>
      <c r="G729" s="41">
        <v>723</v>
      </c>
    </row>
    <row r="730" spans="1:7">
      <c r="A730" s="52">
        <v>22.475000000000001</v>
      </c>
      <c r="B730" s="39">
        <f t="shared" si="550"/>
        <v>4.62</v>
      </c>
      <c r="C730" s="39">
        <f t="shared" si="551"/>
        <v>4.62</v>
      </c>
      <c r="D730" s="39">
        <f t="shared" si="552"/>
        <v>479.71539000000001</v>
      </c>
      <c r="E730" s="40">
        <f t="shared" si="553"/>
        <v>3.8827852589010216E+43</v>
      </c>
      <c r="F730" s="41">
        <f t="shared" si="554"/>
        <v>144.80000000000007</v>
      </c>
      <c r="G730" s="41">
        <v>724</v>
      </c>
    </row>
    <row r="731" spans="1:7">
      <c r="A731" s="52">
        <v>22.475000000000001</v>
      </c>
      <c r="B731" s="39">
        <f t="shared" si="550"/>
        <v>4.625</v>
      </c>
      <c r="C731" s="39">
        <f t="shared" si="551"/>
        <v>4.625</v>
      </c>
      <c r="D731" s="39">
        <f t="shared" si="552"/>
        <v>480.75429687500002</v>
      </c>
      <c r="E731" s="40">
        <f t="shared" si="553"/>
        <v>4.4601490397063395E+43</v>
      </c>
      <c r="F731" s="41">
        <f t="shared" si="554"/>
        <v>145.00000000000006</v>
      </c>
      <c r="G731" s="41">
        <v>725</v>
      </c>
    </row>
    <row r="732" spans="1:7">
      <c r="A732" s="52">
        <v>22.475000000000001</v>
      </c>
      <c r="B732" s="39">
        <f t="shared" si="550"/>
        <v>4.63</v>
      </c>
      <c r="C732" s="39">
        <f t="shared" si="551"/>
        <v>4.63</v>
      </c>
      <c r="D732" s="39">
        <f t="shared" si="552"/>
        <v>481.79432750000001</v>
      </c>
      <c r="E732" s="40">
        <f t="shared" si="553"/>
        <v>5.1233658649522787E+43</v>
      </c>
      <c r="F732" s="41">
        <f t="shared" si="554"/>
        <v>145.20000000000007</v>
      </c>
      <c r="G732" s="41">
        <v>726</v>
      </c>
    </row>
    <row r="733" spans="1:7">
      <c r="A733" s="52">
        <v>22.475000000000001</v>
      </c>
      <c r="B733" s="39">
        <f t="shared" si="550"/>
        <v>4.6349999999999998</v>
      </c>
      <c r="C733" s="39">
        <f t="shared" si="551"/>
        <v>4.6349999999999998</v>
      </c>
      <c r="D733" s="39">
        <f t="shared" si="552"/>
        <v>482.83548187500003</v>
      </c>
      <c r="E733" s="40">
        <f t="shared" si="553"/>
        <v>5.8852019411186451E+43</v>
      </c>
      <c r="F733" s="41">
        <f t="shared" si="554"/>
        <v>145.40000000000006</v>
      </c>
      <c r="G733" s="41">
        <v>727</v>
      </c>
    </row>
    <row r="734" spans="1:7">
      <c r="A734" s="52">
        <v>22.475000000000001</v>
      </c>
      <c r="B734" s="39">
        <f t="shared" si="550"/>
        <v>4.6400000000000006</v>
      </c>
      <c r="C734" s="39">
        <f t="shared" si="551"/>
        <v>4.6400000000000006</v>
      </c>
      <c r="D734" s="39">
        <f t="shared" si="552"/>
        <v>483.87776000000014</v>
      </c>
      <c r="E734" s="40">
        <f t="shared" si="553"/>
        <v>6.7603217885883438E+43</v>
      </c>
      <c r="F734" s="41">
        <f t="shared" si="554"/>
        <v>145.60000000000008</v>
      </c>
      <c r="G734" s="41">
        <v>728</v>
      </c>
    </row>
    <row r="735" spans="1:7">
      <c r="A735" s="52">
        <v>22.475000000000001</v>
      </c>
      <c r="B735" s="39">
        <f t="shared" si="550"/>
        <v>4.6449999999999996</v>
      </c>
      <c r="C735" s="39">
        <f t="shared" si="551"/>
        <v>4.6449999999999996</v>
      </c>
      <c r="D735" s="39">
        <f t="shared" si="552"/>
        <v>484.92116187499994</v>
      </c>
      <c r="E735" s="40">
        <f t="shared" si="553"/>
        <v>7.7655705178020471E+43</v>
      </c>
      <c r="F735" s="41">
        <f t="shared" si="554"/>
        <v>145.80000000000007</v>
      </c>
      <c r="G735" s="41">
        <v>729</v>
      </c>
    </row>
    <row r="736" spans="1:7">
      <c r="A736" s="52">
        <v>22.475000000000001</v>
      </c>
      <c r="B736" s="39">
        <f t="shared" si="550"/>
        <v>4.6500000000000004</v>
      </c>
      <c r="C736" s="39">
        <f t="shared" si="551"/>
        <v>4.6500000000000004</v>
      </c>
      <c r="D736" s="39">
        <f t="shared" si="552"/>
        <v>485.96568750000012</v>
      </c>
      <c r="E736" s="40">
        <f t="shared" si="553"/>
        <v>8.920298079412683E+43</v>
      </c>
      <c r="F736" s="41">
        <f t="shared" si="554"/>
        <v>146.00000000000006</v>
      </c>
      <c r="G736" s="41">
        <v>730</v>
      </c>
    </row>
    <row r="737" spans="1:7">
      <c r="A737" s="52">
        <v>22.475000000000001</v>
      </c>
      <c r="B737" s="39">
        <f t="shared" si="550"/>
        <v>4.6550000000000002</v>
      </c>
      <c r="C737" s="39">
        <f t="shared" si="551"/>
        <v>4.6550000000000002</v>
      </c>
      <c r="D737" s="39">
        <f t="shared" si="552"/>
        <v>487.01133687500004</v>
      </c>
      <c r="E737" s="40">
        <f t="shared" si="553"/>
        <v>1.0246731729904559E+44</v>
      </c>
      <c r="F737" s="41">
        <f t="shared" si="554"/>
        <v>146.20000000000007</v>
      </c>
      <c r="G737" s="41">
        <v>731</v>
      </c>
    </row>
    <row r="738" spans="1:7">
      <c r="A738" s="52">
        <v>22.475000000000001</v>
      </c>
      <c r="B738" s="39">
        <f t="shared" ref="B738:B801" si="555">(100%+G738*0.5%)</f>
        <v>4.66</v>
      </c>
      <c r="C738" s="39">
        <f t="shared" ref="C738:C801" si="556">(100%+G738*0.5%)</f>
        <v>4.66</v>
      </c>
      <c r="D738" s="39">
        <f t="shared" ref="D738:D801" si="557">A738*B738*C738*1</f>
        <v>488.05811000000006</v>
      </c>
      <c r="E738" s="40">
        <f t="shared" ref="E738:E801" si="558">POWER($F$1,G738)</f>
        <v>1.1770403882237292E+44</v>
      </c>
      <c r="F738" s="41">
        <f t="shared" ref="F738:F801" si="559">LOG(E738,2)</f>
        <v>146.40000000000006</v>
      </c>
      <c r="G738" s="41">
        <v>732</v>
      </c>
    </row>
    <row r="739" spans="1:7">
      <c r="A739" s="52">
        <v>22.475000000000001</v>
      </c>
      <c r="B739" s="39">
        <f t="shared" si="555"/>
        <v>4.665</v>
      </c>
      <c r="C739" s="39">
        <f t="shared" si="556"/>
        <v>4.665</v>
      </c>
      <c r="D739" s="39">
        <f t="shared" si="557"/>
        <v>489.10600687500005</v>
      </c>
      <c r="E739" s="40">
        <f t="shared" si="558"/>
        <v>1.3520643577176693E+44</v>
      </c>
      <c r="F739" s="41">
        <f t="shared" si="559"/>
        <v>146.60000000000008</v>
      </c>
      <c r="G739" s="41">
        <v>733</v>
      </c>
    </row>
    <row r="740" spans="1:7">
      <c r="A740" s="52">
        <v>22.475000000000001</v>
      </c>
      <c r="B740" s="39">
        <f t="shared" si="555"/>
        <v>4.67</v>
      </c>
      <c r="C740" s="39">
        <f t="shared" si="556"/>
        <v>4.67</v>
      </c>
      <c r="D740" s="39">
        <f t="shared" si="557"/>
        <v>490.15502750000002</v>
      </c>
      <c r="E740" s="40">
        <f t="shared" si="558"/>
        <v>1.5531141035604094E+44</v>
      </c>
      <c r="F740" s="41">
        <f t="shared" si="559"/>
        <v>146.80000000000007</v>
      </c>
      <c r="G740" s="41">
        <v>734</v>
      </c>
    </row>
    <row r="741" spans="1:7">
      <c r="A741" s="52">
        <v>22.475000000000001</v>
      </c>
      <c r="B741" s="39">
        <f t="shared" si="555"/>
        <v>4.6750000000000007</v>
      </c>
      <c r="C741" s="39">
        <f t="shared" si="556"/>
        <v>4.6750000000000007</v>
      </c>
      <c r="D741" s="39">
        <f t="shared" si="557"/>
        <v>491.20517187500019</v>
      </c>
      <c r="E741" s="40">
        <f t="shared" si="558"/>
        <v>1.7840596158825374E+44</v>
      </c>
      <c r="F741" s="41">
        <f t="shared" si="559"/>
        <v>147.00000000000009</v>
      </c>
      <c r="G741" s="41">
        <v>735</v>
      </c>
    </row>
    <row r="742" spans="1:7">
      <c r="A742" s="52">
        <v>22.475000000000001</v>
      </c>
      <c r="B742" s="39">
        <f t="shared" si="555"/>
        <v>4.68</v>
      </c>
      <c r="C742" s="39">
        <f t="shared" si="556"/>
        <v>4.68</v>
      </c>
      <c r="D742" s="39">
        <f t="shared" si="557"/>
        <v>492.25644</v>
      </c>
      <c r="E742" s="40">
        <f t="shared" si="558"/>
        <v>2.0493463459809131E+44</v>
      </c>
      <c r="F742" s="41">
        <f t="shared" si="559"/>
        <v>147.20000000000007</v>
      </c>
      <c r="G742" s="41">
        <v>736</v>
      </c>
    </row>
    <row r="743" spans="1:7">
      <c r="A743" s="52">
        <v>22.475000000000001</v>
      </c>
      <c r="B743" s="39">
        <f t="shared" si="555"/>
        <v>4.6850000000000005</v>
      </c>
      <c r="C743" s="39">
        <f t="shared" si="556"/>
        <v>4.6850000000000005</v>
      </c>
      <c r="D743" s="39">
        <f t="shared" si="557"/>
        <v>493.30883187500012</v>
      </c>
      <c r="E743" s="40">
        <f t="shared" si="558"/>
        <v>2.35408077644746E+44</v>
      </c>
      <c r="F743" s="41">
        <f t="shared" si="559"/>
        <v>147.40000000000009</v>
      </c>
      <c r="G743" s="41">
        <v>737</v>
      </c>
    </row>
    <row r="744" spans="1:7">
      <c r="A744" s="52">
        <v>22.475000000000001</v>
      </c>
      <c r="B744" s="39">
        <f t="shared" si="555"/>
        <v>4.6899999999999995</v>
      </c>
      <c r="C744" s="39">
        <f t="shared" si="556"/>
        <v>4.6899999999999995</v>
      </c>
      <c r="D744" s="39">
        <f t="shared" si="557"/>
        <v>494.36234749999994</v>
      </c>
      <c r="E744" s="40">
        <f t="shared" si="558"/>
        <v>2.7041287154353399E+44</v>
      </c>
      <c r="F744" s="41">
        <f t="shared" si="559"/>
        <v>147.60000000000008</v>
      </c>
      <c r="G744" s="41">
        <v>738</v>
      </c>
    </row>
    <row r="745" spans="1:7">
      <c r="A745" s="52">
        <v>22.475000000000001</v>
      </c>
      <c r="B745" s="39">
        <f t="shared" si="555"/>
        <v>4.6950000000000003</v>
      </c>
      <c r="C745" s="39">
        <f t="shared" si="556"/>
        <v>4.6950000000000003</v>
      </c>
      <c r="D745" s="39">
        <f t="shared" si="557"/>
        <v>495.41698687500008</v>
      </c>
      <c r="E745" s="40">
        <f t="shared" si="558"/>
        <v>3.1062282071208204E+44</v>
      </c>
      <c r="F745" s="41">
        <f t="shared" si="559"/>
        <v>147.8000000000001</v>
      </c>
      <c r="G745" s="41">
        <v>739</v>
      </c>
    </row>
    <row r="746" spans="1:7">
      <c r="A746" s="52">
        <v>22.475000000000001</v>
      </c>
      <c r="B746" s="39">
        <f t="shared" si="555"/>
        <v>4.7</v>
      </c>
      <c r="C746" s="39">
        <f t="shared" si="556"/>
        <v>4.7</v>
      </c>
      <c r="D746" s="39">
        <f t="shared" si="557"/>
        <v>496.47275000000008</v>
      </c>
      <c r="E746" s="40">
        <f t="shared" si="558"/>
        <v>3.5681192317650756E+44</v>
      </c>
      <c r="F746" s="41">
        <f t="shared" si="559"/>
        <v>148.00000000000009</v>
      </c>
      <c r="G746" s="41">
        <v>740</v>
      </c>
    </row>
    <row r="747" spans="1:7">
      <c r="A747" s="52">
        <v>22.475000000000001</v>
      </c>
      <c r="B747" s="39">
        <f t="shared" si="555"/>
        <v>4.7050000000000001</v>
      </c>
      <c r="C747" s="39">
        <f t="shared" si="556"/>
        <v>4.7050000000000001</v>
      </c>
      <c r="D747" s="39">
        <f t="shared" si="557"/>
        <v>497.52963687500005</v>
      </c>
      <c r="E747" s="40">
        <f t="shared" si="558"/>
        <v>4.0986926919618269E+44</v>
      </c>
      <c r="F747" s="41">
        <f t="shared" si="559"/>
        <v>148.20000000000007</v>
      </c>
      <c r="G747" s="41">
        <v>741</v>
      </c>
    </row>
    <row r="748" spans="1:7">
      <c r="A748" s="52">
        <v>22.475000000000001</v>
      </c>
      <c r="B748" s="39">
        <f t="shared" si="555"/>
        <v>4.71</v>
      </c>
      <c r="C748" s="39">
        <f t="shared" si="556"/>
        <v>4.71</v>
      </c>
      <c r="D748" s="39">
        <f t="shared" si="557"/>
        <v>498.58764750000006</v>
      </c>
      <c r="E748" s="40">
        <f t="shared" si="558"/>
        <v>4.70816155289492E+44</v>
      </c>
      <c r="F748" s="41">
        <f t="shared" si="559"/>
        <v>148.40000000000009</v>
      </c>
      <c r="G748" s="41">
        <v>742</v>
      </c>
    </row>
    <row r="749" spans="1:7">
      <c r="A749" s="52">
        <v>22.475000000000001</v>
      </c>
      <c r="B749" s="39">
        <f t="shared" si="555"/>
        <v>4.7149999999999999</v>
      </c>
      <c r="C749" s="39">
        <f t="shared" si="556"/>
        <v>4.7149999999999999</v>
      </c>
      <c r="D749" s="39">
        <f t="shared" si="557"/>
        <v>499.64678187500004</v>
      </c>
      <c r="E749" s="40">
        <f t="shared" si="558"/>
        <v>5.4082574308706814E+44</v>
      </c>
      <c r="F749" s="41">
        <f t="shared" si="559"/>
        <v>148.60000000000008</v>
      </c>
      <c r="G749" s="41">
        <v>743</v>
      </c>
    </row>
    <row r="750" spans="1:7">
      <c r="A750" s="52">
        <v>22.475000000000001</v>
      </c>
      <c r="B750" s="39">
        <f t="shared" si="555"/>
        <v>4.7200000000000006</v>
      </c>
      <c r="C750" s="39">
        <f t="shared" si="556"/>
        <v>4.7200000000000006</v>
      </c>
      <c r="D750" s="39">
        <f t="shared" si="557"/>
        <v>500.70704000000018</v>
      </c>
      <c r="E750" s="40">
        <f t="shared" si="558"/>
        <v>6.2124564142416432E+44</v>
      </c>
      <c r="F750" s="41">
        <f t="shared" si="559"/>
        <v>148.8000000000001</v>
      </c>
      <c r="G750" s="41">
        <v>744</v>
      </c>
    </row>
    <row r="751" spans="1:7">
      <c r="A751" s="52">
        <v>22.475000000000001</v>
      </c>
      <c r="B751" s="39">
        <f t="shared" si="555"/>
        <v>4.7249999999999996</v>
      </c>
      <c r="C751" s="39">
        <f t="shared" si="556"/>
        <v>4.7249999999999996</v>
      </c>
      <c r="D751" s="39">
        <f t="shared" si="557"/>
        <v>501.76842187499994</v>
      </c>
      <c r="E751" s="40">
        <f t="shared" si="558"/>
        <v>7.1362384635301559E+44</v>
      </c>
      <c r="F751" s="41">
        <f t="shared" si="559"/>
        <v>149.00000000000009</v>
      </c>
      <c r="G751" s="41">
        <v>745</v>
      </c>
    </row>
    <row r="752" spans="1:7">
      <c r="A752" s="52">
        <v>22.475000000000001</v>
      </c>
      <c r="B752" s="39">
        <f t="shared" si="555"/>
        <v>4.7300000000000004</v>
      </c>
      <c r="C752" s="39">
        <f t="shared" si="556"/>
        <v>4.7300000000000004</v>
      </c>
      <c r="D752" s="39">
        <f t="shared" si="557"/>
        <v>502.83092750000014</v>
      </c>
      <c r="E752" s="40">
        <f t="shared" si="558"/>
        <v>8.1973853839236571E+44</v>
      </c>
      <c r="F752" s="41">
        <f t="shared" si="559"/>
        <v>149.20000000000007</v>
      </c>
      <c r="G752" s="41">
        <v>746</v>
      </c>
    </row>
    <row r="753" spans="1:7">
      <c r="A753" s="52">
        <v>22.475000000000001</v>
      </c>
      <c r="B753" s="39">
        <f t="shared" si="555"/>
        <v>4.7349999999999994</v>
      </c>
      <c r="C753" s="39">
        <f t="shared" si="556"/>
        <v>4.7349999999999994</v>
      </c>
      <c r="D753" s="39">
        <f t="shared" si="557"/>
        <v>503.89455687499992</v>
      </c>
      <c r="E753" s="40">
        <f t="shared" si="558"/>
        <v>9.4163231057898448E+44</v>
      </c>
      <c r="F753" s="41">
        <f t="shared" si="559"/>
        <v>149.40000000000009</v>
      </c>
      <c r="G753" s="41">
        <v>747</v>
      </c>
    </row>
    <row r="754" spans="1:7">
      <c r="A754" s="52">
        <v>22.475000000000001</v>
      </c>
      <c r="B754" s="39">
        <f t="shared" si="555"/>
        <v>4.74</v>
      </c>
      <c r="C754" s="39">
        <f t="shared" si="556"/>
        <v>4.74</v>
      </c>
      <c r="D754" s="39">
        <f t="shared" si="557"/>
        <v>504.95931000000007</v>
      </c>
      <c r="E754" s="40">
        <f t="shared" si="558"/>
        <v>1.0816514861741367E+45</v>
      </c>
      <c r="F754" s="41">
        <f t="shared" si="559"/>
        <v>149.60000000000008</v>
      </c>
      <c r="G754" s="41">
        <v>748</v>
      </c>
    </row>
    <row r="755" spans="1:7">
      <c r="A755" s="52">
        <v>22.475000000000001</v>
      </c>
      <c r="B755" s="39">
        <f t="shared" si="555"/>
        <v>4.7450000000000001</v>
      </c>
      <c r="C755" s="39">
        <f t="shared" si="556"/>
        <v>4.7450000000000001</v>
      </c>
      <c r="D755" s="39">
        <f t="shared" si="557"/>
        <v>506.02518687500003</v>
      </c>
      <c r="E755" s="40">
        <f t="shared" si="558"/>
        <v>1.2424912828483288E+45</v>
      </c>
      <c r="F755" s="41">
        <f t="shared" si="559"/>
        <v>149.80000000000007</v>
      </c>
      <c r="G755" s="41">
        <v>749</v>
      </c>
    </row>
    <row r="756" spans="1:7">
      <c r="A756" s="52">
        <v>22.475000000000001</v>
      </c>
      <c r="B756" s="39">
        <f t="shared" si="555"/>
        <v>4.75</v>
      </c>
      <c r="C756" s="39">
        <f t="shared" si="556"/>
        <v>4.75</v>
      </c>
      <c r="D756" s="39">
        <f t="shared" si="557"/>
        <v>507.09218750000002</v>
      </c>
      <c r="E756" s="40">
        <f t="shared" si="558"/>
        <v>1.4272476927060312E+45</v>
      </c>
      <c r="F756" s="41">
        <f t="shared" si="559"/>
        <v>150.00000000000009</v>
      </c>
      <c r="G756" s="41">
        <v>750</v>
      </c>
    </row>
    <row r="757" spans="1:7">
      <c r="A757" s="52">
        <v>22.475000000000001</v>
      </c>
      <c r="B757" s="39">
        <f t="shared" si="555"/>
        <v>4.7549999999999999</v>
      </c>
      <c r="C757" s="39">
        <f t="shared" si="556"/>
        <v>4.7549999999999999</v>
      </c>
      <c r="D757" s="39">
        <f t="shared" si="557"/>
        <v>508.16031187500005</v>
      </c>
      <c r="E757" s="40">
        <f t="shared" si="558"/>
        <v>1.6394770767847317E+45</v>
      </c>
      <c r="F757" s="41">
        <f t="shared" si="559"/>
        <v>150.20000000000007</v>
      </c>
      <c r="G757" s="41">
        <v>751</v>
      </c>
    </row>
    <row r="758" spans="1:7">
      <c r="A758" s="52">
        <v>22.475000000000001</v>
      </c>
      <c r="B758" s="39">
        <f t="shared" si="555"/>
        <v>4.76</v>
      </c>
      <c r="C758" s="39">
        <f t="shared" si="556"/>
        <v>4.76</v>
      </c>
      <c r="D758" s="39">
        <f t="shared" si="557"/>
        <v>509.22955999999999</v>
      </c>
      <c r="E758" s="40">
        <f t="shared" si="558"/>
        <v>1.8832646211579696E+45</v>
      </c>
      <c r="F758" s="41">
        <f t="shared" si="559"/>
        <v>150.40000000000009</v>
      </c>
      <c r="G758" s="41">
        <v>752</v>
      </c>
    </row>
    <row r="759" spans="1:7">
      <c r="A759" s="52">
        <v>22.475000000000001</v>
      </c>
      <c r="B759" s="39">
        <f t="shared" si="555"/>
        <v>4.7650000000000006</v>
      </c>
      <c r="C759" s="39">
        <f t="shared" si="556"/>
        <v>4.7650000000000006</v>
      </c>
      <c r="D759" s="39">
        <f t="shared" si="557"/>
        <v>510.2999318750002</v>
      </c>
      <c r="E759" s="40">
        <f t="shared" si="558"/>
        <v>2.1633029723482738E+45</v>
      </c>
      <c r="F759" s="41">
        <f t="shared" si="559"/>
        <v>150.60000000000008</v>
      </c>
      <c r="G759" s="41">
        <v>753</v>
      </c>
    </row>
    <row r="760" spans="1:7">
      <c r="A760" s="52">
        <v>22.475000000000001</v>
      </c>
      <c r="B760" s="39">
        <f t="shared" si="555"/>
        <v>4.7699999999999996</v>
      </c>
      <c r="C760" s="39">
        <f t="shared" si="556"/>
        <v>4.7699999999999996</v>
      </c>
      <c r="D760" s="39">
        <f t="shared" si="557"/>
        <v>511.37142749999992</v>
      </c>
      <c r="E760" s="40">
        <f t="shared" si="558"/>
        <v>2.4849825656966589E+45</v>
      </c>
      <c r="F760" s="41">
        <f t="shared" si="559"/>
        <v>150.80000000000007</v>
      </c>
      <c r="G760" s="41">
        <v>754</v>
      </c>
    </row>
    <row r="761" spans="1:7">
      <c r="A761" s="52">
        <v>22.475000000000001</v>
      </c>
      <c r="B761" s="39">
        <f t="shared" si="555"/>
        <v>4.7750000000000004</v>
      </c>
      <c r="C761" s="39">
        <f t="shared" si="556"/>
        <v>4.7750000000000004</v>
      </c>
      <c r="D761" s="39">
        <f t="shared" si="557"/>
        <v>512.44404687500003</v>
      </c>
      <c r="E761" s="40">
        <f t="shared" si="558"/>
        <v>2.8544953854120636E+45</v>
      </c>
      <c r="F761" s="41">
        <f t="shared" si="559"/>
        <v>151.00000000000009</v>
      </c>
      <c r="G761" s="41">
        <v>755</v>
      </c>
    </row>
    <row r="762" spans="1:7">
      <c r="A762" s="52">
        <v>22.475000000000001</v>
      </c>
      <c r="B762" s="39">
        <f t="shared" si="555"/>
        <v>4.78</v>
      </c>
      <c r="C762" s="39">
        <f t="shared" si="556"/>
        <v>4.78</v>
      </c>
      <c r="D762" s="39">
        <f t="shared" si="557"/>
        <v>513.5177900000001</v>
      </c>
      <c r="E762" s="40">
        <f t="shared" si="558"/>
        <v>3.2789541535694654E+45</v>
      </c>
      <c r="F762" s="41">
        <f t="shared" si="559"/>
        <v>151.20000000000007</v>
      </c>
      <c r="G762" s="41">
        <v>756</v>
      </c>
    </row>
    <row r="763" spans="1:7">
      <c r="A763" s="52">
        <v>22.475000000000001</v>
      </c>
      <c r="B763" s="39">
        <f t="shared" si="555"/>
        <v>4.7850000000000001</v>
      </c>
      <c r="C763" s="39">
        <f t="shared" si="556"/>
        <v>4.7850000000000001</v>
      </c>
      <c r="D763" s="39">
        <f t="shared" si="557"/>
        <v>514.5926568750001</v>
      </c>
      <c r="E763" s="40">
        <f t="shared" si="558"/>
        <v>3.7665292423159392E+45</v>
      </c>
      <c r="F763" s="41">
        <f t="shared" si="559"/>
        <v>151.40000000000006</v>
      </c>
      <c r="G763" s="41">
        <v>757</v>
      </c>
    </row>
    <row r="764" spans="1:7">
      <c r="A764" s="52">
        <v>22.475000000000001</v>
      </c>
      <c r="B764" s="39">
        <f t="shared" si="555"/>
        <v>4.79</v>
      </c>
      <c r="C764" s="39">
        <f t="shared" si="556"/>
        <v>4.79</v>
      </c>
      <c r="D764" s="39">
        <f t="shared" si="557"/>
        <v>515.66864750000002</v>
      </c>
      <c r="E764" s="40">
        <f t="shared" si="558"/>
        <v>4.3266059446965489E+45</v>
      </c>
      <c r="F764" s="41">
        <f t="shared" si="559"/>
        <v>151.60000000000008</v>
      </c>
      <c r="G764" s="41">
        <v>758</v>
      </c>
    </row>
    <row r="765" spans="1:7">
      <c r="A765" s="52">
        <v>22.475000000000001</v>
      </c>
      <c r="B765" s="39">
        <f t="shared" si="555"/>
        <v>4.7949999999999999</v>
      </c>
      <c r="C765" s="39">
        <f t="shared" si="556"/>
        <v>4.7949999999999999</v>
      </c>
      <c r="D765" s="39">
        <f t="shared" si="557"/>
        <v>516.74576187500008</v>
      </c>
      <c r="E765" s="40">
        <f t="shared" si="558"/>
        <v>4.9699651313933203E+45</v>
      </c>
      <c r="F765" s="41">
        <f t="shared" si="559"/>
        <v>151.80000000000007</v>
      </c>
      <c r="G765" s="41">
        <v>759</v>
      </c>
    </row>
    <row r="766" spans="1:7">
      <c r="A766" s="52">
        <v>22.475000000000001</v>
      </c>
      <c r="B766" s="39">
        <f t="shared" si="555"/>
        <v>4.8000000000000007</v>
      </c>
      <c r="C766" s="39">
        <f t="shared" si="556"/>
        <v>4.8000000000000007</v>
      </c>
      <c r="D766" s="39">
        <f t="shared" si="557"/>
        <v>517.82400000000018</v>
      </c>
      <c r="E766" s="40">
        <f t="shared" si="558"/>
        <v>5.7089907708241298E+45</v>
      </c>
      <c r="F766" s="41">
        <f t="shared" si="559"/>
        <v>152.00000000000009</v>
      </c>
      <c r="G766" s="41">
        <v>760</v>
      </c>
    </row>
    <row r="767" spans="1:7">
      <c r="A767" s="52">
        <v>22.475000000000001</v>
      </c>
      <c r="B767" s="39">
        <f t="shared" si="555"/>
        <v>4.8049999999999997</v>
      </c>
      <c r="C767" s="39">
        <f t="shared" si="556"/>
        <v>4.8049999999999997</v>
      </c>
      <c r="D767" s="39">
        <f t="shared" si="557"/>
        <v>518.90336187499997</v>
      </c>
      <c r="E767" s="40">
        <f t="shared" si="558"/>
        <v>6.5579083071389345E+45</v>
      </c>
      <c r="F767" s="41">
        <f t="shared" si="559"/>
        <v>152.20000000000007</v>
      </c>
      <c r="G767" s="41">
        <v>761</v>
      </c>
    </row>
    <row r="768" spans="1:7">
      <c r="A768" s="52">
        <v>22.475000000000001</v>
      </c>
      <c r="B768" s="39">
        <f t="shared" si="555"/>
        <v>4.8100000000000005</v>
      </c>
      <c r="C768" s="39">
        <f t="shared" si="556"/>
        <v>4.8100000000000005</v>
      </c>
      <c r="D768" s="39">
        <f t="shared" si="557"/>
        <v>519.98384750000014</v>
      </c>
      <c r="E768" s="40">
        <f t="shared" si="558"/>
        <v>7.5330584846318821E+45</v>
      </c>
      <c r="F768" s="41">
        <f t="shared" si="559"/>
        <v>152.40000000000006</v>
      </c>
      <c r="G768" s="41">
        <v>762</v>
      </c>
    </row>
    <row r="769" spans="1:7">
      <c r="A769" s="52">
        <v>22.475000000000001</v>
      </c>
      <c r="B769" s="39">
        <f t="shared" si="555"/>
        <v>4.8149999999999995</v>
      </c>
      <c r="C769" s="39">
        <f t="shared" si="556"/>
        <v>4.8149999999999995</v>
      </c>
      <c r="D769" s="39">
        <f t="shared" si="557"/>
        <v>521.06545687499988</v>
      </c>
      <c r="E769" s="40">
        <f t="shared" si="558"/>
        <v>8.6532118893931003E+45</v>
      </c>
      <c r="F769" s="41">
        <f t="shared" si="559"/>
        <v>152.60000000000008</v>
      </c>
      <c r="G769" s="41">
        <v>763</v>
      </c>
    </row>
    <row r="770" spans="1:7">
      <c r="A770" s="52">
        <v>22.475000000000001</v>
      </c>
      <c r="B770" s="39">
        <f t="shared" si="555"/>
        <v>4.82</v>
      </c>
      <c r="C770" s="39">
        <f t="shared" si="556"/>
        <v>4.82</v>
      </c>
      <c r="D770" s="39">
        <f t="shared" si="557"/>
        <v>522.14819000000011</v>
      </c>
      <c r="E770" s="40">
        <f t="shared" si="558"/>
        <v>9.9399302627866405E+45</v>
      </c>
      <c r="F770" s="41">
        <f t="shared" si="559"/>
        <v>152.80000000000007</v>
      </c>
      <c r="G770" s="41">
        <v>764</v>
      </c>
    </row>
    <row r="771" spans="1:7">
      <c r="A771" s="52">
        <v>22.475000000000001</v>
      </c>
      <c r="B771" s="39">
        <f t="shared" si="555"/>
        <v>4.8250000000000002</v>
      </c>
      <c r="C771" s="39">
        <f t="shared" si="556"/>
        <v>4.8250000000000002</v>
      </c>
      <c r="D771" s="39">
        <f t="shared" si="557"/>
        <v>523.23204687500004</v>
      </c>
      <c r="E771" s="40">
        <f t="shared" si="558"/>
        <v>1.141798154164826E+46</v>
      </c>
      <c r="F771" s="41">
        <f t="shared" si="559"/>
        <v>153.00000000000009</v>
      </c>
      <c r="G771" s="41">
        <v>765</v>
      </c>
    </row>
    <row r="772" spans="1:7">
      <c r="A772" s="52">
        <v>22.475000000000001</v>
      </c>
      <c r="B772" s="39">
        <f t="shared" si="555"/>
        <v>4.83</v>
      </c>
      <c r="C772" s="39">
        <f t="shared" si="556"/>
        <v>4.83</v>
      </c>
      <c r="D772" s="39">
        <f t="shared" si="557"/>
        <v>524.31702750000011</v>
      </c>
      <c r="E772" s="40">
        <f t="shared" si="558"/>
        <v>1.3115816614277869E+46</v>
      </c>
      <c r="F772" s="41">
        <f t="shared" si="559"/>
        <v>153.20000000000007</v>
      </c>
      <c r="G772" s="41">
        <v>766</v>
      </c>
    </row>
    <row r="773" spans="1:7">
      <c r="A773" s="52">
        <v>22.475000000000001</v>
      </c>
      <c r="B773" s="39">
        <f t="shared" si="555"/>
        <v>4.835</v>
      </c>
      <c r="C773" s="39">
        <f t="shared" si="556"/>
        <v>4.835</v>
      </c>
      <c r="D773" s="39">
        <f t="shared" si="557"/>
        <v>525.4031318750001</v>
      </c>
      <c r="E773" s="40">
        <f t="shared" si="558"/>
        <v>1.5066116969263772E+46</v>
      </c>
      <c r="F773" s="41">
        <f t="shared" si="559"/>
        <v>153.40000000000006</v>
      </c>
      <c r="G773" s="41">
        <v>767</v>
      </c>
    </row>
    <row r="774" spans="1:7">
      <c r="A774" s="52">
        <v>22.475000000000001</v>
      </c>
      <c r="B774" s="39">
        <f t="shared" si="555"/>
        <v>4.84</v>
      </c>
      <c r="C774" s="39">
        <f t="shared" si="556"/>
        <v>4.84</v>
      </c>
      <c r="D774" s="39">
        <f t="shared" si="557"/>
        <v>526.49036000000001</v>
      </c>
      <c r="E774" s="40">
        <f t="shared" si="558"/>
        <v>1.7306423778786208E+46</v>
      </c>
      <c r="F774" s="41">
        <f t="shared" si="559"/>
        <v>153.60000000000008</v>
      </c>
      <c r="G774" s="41">
        <v>768</v>
      </c>
    </row>
    <row r="775" spans="1:7">
      <c r="A775" s="52">
        <v>22.475000000000001</v>
      </c>
      <c r="B775" s="39">
        <f t="shared" si="555"/>
        <v>4.8450000000000006</v>
      </c>
      <c r="C775" s="39">
        <f t="shared" si="556"/>
        <v>4.8450000000000006</v>
      </c>
      <c r="D775" s="39">
        <f t="shared" si="557"/>
        <v>527.57871187500018</v>
      </c>
      <c r="E775" s="40">
        <f t="shared" si="558"/>
        <v>1.9879860525573289E+46</v>
      </c>
      <c r="F775" s="41">
        <f t="shared" si="559"/>
        <v>153.80000000000007</v>
      </c>
      <c r="G775" s="41">
        <v>769</v>
      </c>
    </row>
    <row r="776" spans="1:7">
      <c r="A776" s="52">
        <v>22.475000000000001</v>
      </c>
      <c r="B776" s="39">
        <f t="shared" si="555"/>
        <v>4.8499999999999996</v>
      </c>
      <c r="C776" s="39">
        <f t="shared" si="556"/>
        <v>4.8499999999999996</v>
      </c>
      <c r="D776" s="39">
        <f t="shared" si="557"/>
        <v>528.66818749999993</v>
      </c>
      <c r="E776" s="40">
        <f t="shared" si="558"/>
        <v>2.2835963083296529E+46</v>
      </c>
      <c r="F776" s="41">
        <f t="shared" si="559"/>
        <v>154.00000000000006</v>
      </c>
      <c r="G776" s="41">
        <v>770</v>
      </c>
    </row>
    <row r="777" spans="1:7">
      <c r="A777" s="52">
        <v>22.475000000000001</v>
      </c>
      <c r="B777" s="39">
        <f t="shared" si="555"/>
        <v>4.8550000000000004</v>
      </c>
      <c r="C777" s="39">
        <f t="shared" si="556"/>
        <v>4.8550000000000004</v>
      </c>
      <c r="D777" s="39">
        <f t="shared" si="557"/>
        <v>529.75878687500006</v>
      </c>
      <c r="E777" s="40">
        <f t="shared" si="558"/>
        <v>2.6231633228555748E+46</v>
      </c>
      <c r="F777" s="41">
        <f t="shared" si="559"/>
        <v>154.20000000000007</v>
      </c>
      <c r="G777" s="41">
        <v>771</v>
      </c>
    </row>
    <row r="778" spans="1:7">
      <c r="A778" s="52">
        <v>22.475000000000001</v>
      </c>
      <c r="B778" s="39">
        <f t="shared" si="555"/>
        <v>4.8599999999999994</v>
      </c>
      <c r="C778" s="39">
        <f t="shared" si="556"/>
        <v>4.8599999999999994</v>
      </c>
      <c r="D778" s="39">
        <f t="shared" si="557"/>
        <v>530.85050999999987</v>
      </c>
      <c r="E778" s="40">
        <f t="shared" si="558"/>
        <v>3.0132233938527549E+46</v>
      </c>
      <c r="F778" s="41">
        <f t="shared" si="559"/>
        <v>154.40000000000006</v>
      </c>
      <c r="G778" s="41">
        <v>772</v>
      </c>
    </row>
    <row r="779" spans="1:7">
      <c r="A779" s="52">
        <v>22.475000000000001</v>
      </c>
      <c r="B779" s="39">
        <f t="shared" si="555"/>
        <v>4.8650000000000002</v>
      </c>
      <c r="C779" s="39">
        <f t="shared" si="556"/>
        <v>4.8650000000000002</v>
      </c>
      <c r="D779" s="39">
        <f t="shared" si="557"/>
        <v>531.94335687500006</v>
      </c>
      <c r="E779" s="40">
        <f t="shared" si="558"/>
        <v>3.4612847557572422E+46</v>
      </c>
      <c r="F779" s="41">
        <f t="shared" si="559"/>
        <v>154.60000000000008</v>
      </c>
      <c r="G779" s="41">
        <v>773</v>
      </c>
    </row>
    <row r="780" spans="1:7">
      <c r="A780" s="52">
        <v>22.475000000000001</v>
      </c>
      <c r="B780" s="39">
        <f t="shared" si="555"/>
        <v>4.87</v>
      </c>
      <c r="C780" s="39">
        <f t="shared" si="556"/>
        <v>4.87</v>
      </c>
      <c r="D780" s="39">
        <f t="shared" si="557"/>
        <v>533.03732750000006</v>
      </c>
      <c r="E780" s="40">
        <f t="shared" si="558"/>
        <v>3.9759721051146582E+46</v>
      </c>
      <c r="F780" s="41">
        <f t="shared" si="559"/>
        <v>154.80000000000007</v>
      </c>
      <c r="G780" s="41">
        <v>774</v>
      </c>
    </row>
    <row r="781" spans="1:7">
      <c r="A781" s="52">
        <v>22.475000000000001</v>
      </c>
      <c r="B781" s="39">
        <f t="shared" si="555"/>
        <v>4.875</v>
      </c>
      <c r="C781" s="39">
        <f t="shared" si="556"/>
        <v>4.875</v>
      </c>
      <c r="D781" s="39">
        <f t="shared" si="557"/>
        <v>534.13242187500009</v>
      </c>
      <c r="E781" s="40">
        <f t="shared" si="558"/>
        <v>4.5671926166593079E+46</v>
      </c>
      <c r="F781" s="41">
        <f t="shared" si="559"/>
        <v>155.00000000000009</v>
      </c>
      <c r="G781" s="41">
        <v>775</v>
      </c>
    </row>
    <row r="782" spans="1:7">
      <c r="A782" s="52">
        <v>22.475000000000001</v>
      </c>
      <c r="B782" s="39">
        <f t="shared" si="555"/>
        <v>4.88</v>
      </c>
      <c r="C782" s="39">
        <f t="shared" si="556"/>
        <v>4.88</v>
      </c>
      <c r="D782" s="39">
        <f t="shared" si="557"/>
        <v>535.22864000000004</v>
      </c>
      <c r="E782" s="40">
        <f t="shared" si="558"/>
        <v>5.2463266457111507E+46</v>
      </c>
      <c r="F782" s="41">
        <f t="shared" si="559"/>
        <v>155.20000000000007</v>
      </c>
      <c r="G782" s="41">
        <v>776</v>
      </c>
    </row>
    <row r="783" spans="1:7">
      <c r="A783" s="52">
        <v>22.475000000000001</v>
      </c>
      <c r="B783" s="39">
        <f t="shared" si="555"/>
        <v>4.8849999999999998</v>
      </c>
      <c r="C783" s="39">
        <f t="shared" si="556"/>
        <v>4.8849999999999998</v>
      </c>
      <c r="D783" s="39">
        <f t="shared" si="557"/>
        <v>536.32598187499991</v>
      </c>
      <c r="E783" s="40">
        <f t="shared" si="558"/>
        <v>6.0264467877055128E+46</v>
      </c>
      <c r="F783" s="41">
        <f t="shared" si="559"/>
        <v>155.40000000000009</v>
      </c>
      <c r="G783" s="41">
        <v>777</v>
      </c>
    </row>
    <row r="784" spans="1:7">
      <c r="A784" s="52">
        <v>22.475000000000001</v>
      </c>
      <c r="B784" s="39">
        <f t="shared" si="555"/>
        <v>4.8900000000000006</v>
      </c>
      <c r="C784" s="39">
        <f t="shared" si="556"/>
        <v>4.8900000000000006</v>
      </c>
      <c r="D784" s="39">
        <f t="shared" si="557"/>
        <v>537.42444750000016</v>
      </c>
      <c r="E784" s="40">
        <f t="shared" si="558"/>
        <v>6.9225695115144874E+46</v>
      </c>
      <c r="F784" s="41">
        <f t="shared" si="559"/>
        <v>155.60000000000008</v>
      </c>
      <c r="G784" s="41">
        <v>778</v>
      </c>
    </row>
    <row r="785" spans="1:7">
      <c r="A785" s="52">
        <v>22.475000000000001</v>
      </c>
      <c r="B785" s="39">
        <f t="shared" si="555"/>
        <v>4.8949999999999996</v>
      </c>
      <c r="C785" s="39">
        <f t="shared" si="556"/>
        <v>4.8949999999999996</v>
      </c>
      <c r="D785" s="39">
        <f t="shared" si="557"/>
        <v>538.52403687499998</v>
      </c>
      <c r="E785" s="40">
        <f t="shared" si="558"/>
        <v>7.9519442102293205E+46</v>
      </c>
      <c r="F785" s="41">
        <f t="shared" si="559"/>
        <v>155.8000000000001</v>
      </c>
      <c r="G785" s="41">
        <v>779</v>
      </c>
    </row>
    <row r="786" spans="1:7">
      <c r="A786" s="52">
        <v>22.475000000000001</v>
      </c>
      <c r="B786" s="39">
        <f t="shared" si="555"/>
        <v>4.9000000000000004</v>
      </c>
      <c r="C786" s="39">
        <f t="shared" si="556"/>
        <v>4.9000000000000004</v>
      </c>
      <c r="D786" s="39">
        <f t="shared" si="557"/>
        <v>539.62475000000006</v>
      </c>
      <c r="E786" s="40">
        <f t="shared" si="558"/>
        <v>9.1343852333186199E+46</v>
      </c>
      <c r="F786" s="41">
        <f t="shared" si="559"/>
        <v>156.00000000000009</v>
      </c>
      <c r="G786" s="41">
        <v>780</v>
      </c>
    </row>
    <row r="787" spans="1:7">
      <c r="A787" s="52">
        <v>22.475000000000001</v>
      </c>
      <c r="B787" s="39">
        <f t="shared" si="555"/>
        <v>4.9050000000000002</v>
      </c>
      <c r="C787" s="39">
        <f t="shared" si="556"/>
        <v>4.9050000000000002</v>
      </c>
      <c r="D787" s="39">
        <f t="shared" si="557"/>
        <v>540.72658687500007</v>
      </c>
      <c r="E787" s="40">
        <f t="shared" si="558"/>
        <v>1.0492653291422305E+47</v>
      </c>
      <c r="F787" s="41">
        <f t="shared" si="559"/>
        <v>156.2000000000001</v>
      </c>
      <c r="G787" s="41">
        <v>781</v>
      </c>
    </row>
    <row r="788" spans="1:7">
      <c r="A788" s="52">
        <v>22.475000000000001</v>
      </c>
      <c r="B788" s="39">
        <f t="shared" si="555"/>
        <v>4.91</v>
      </c>
      <c r="C788" s="39">
        <f t="shared" si="556"/>
        <v>4.91</v>
      </c>
      <c r="D788" s="39">
        <f t="shared" si="557"/>
        <v>541.8295475000001</v>
      </c>
      <c r="E788" s="40">
        <f t="shared" si="558"/>
        <v>1.2052893575411026E+47</v>
      </c>
      <c r="F788" s="41">
        <f t="shared" si="559"/>
        <v>156.40000000000009</v>
      </c>
      <c r="G788" s="41">
        <v>782</v>
      </c>
    </row>
    <row r="789" spans="1:7">
      <c r="A789" s="52">
        <v>22.475000000000001</v>
      </c>
      <c r="B789" s="39">
        <f t="shared" si="555"/>
        <v>4.915</v>
      </c>
      <c r="C789" s="39">
        <f t="shared" si="556"/>
        <v>4.915</v>
      </c>
      <c r="D789" s="39">
        <f t="shared" si="557"/>
        <v>542.93363187500006</v>
      </c>
      <c r="E789" s="40">
        <f t="shared" si="558"/>
        <v>1.3845139023028981E+47</v>
      </c>
      <c r="F789" s="41">
        <f t="shared" si="559"/>
        <v>156.60000000000008</v>
      </c>
      <c r="G789" s="41">
        <v>783</v>
      </c>
    </row>
    <row r="790" spans="1:7">
      <c r="A790" s="52">
        <v>22.475000000000001</v>
      </c>
      <c r="B790" s="39">
        <f t="shared" si="555"/>
        <v>4.92</v>
      </c>
      <c r="C790" s="39">
        <f t="shared" si="556"/>
        <v>4.92</v>
      </c>
      <c r="D790" s="39">
        <f t="shared" si="557"/>
        <v>544.03884000000005</v>
      </c>
      <c r="E790" s="40">
        <f t="shared" si="558"/>
        <v>1.5903888420458647E+47</v>
      </c>
      <c r="F790" s="41">
        <f t="shared" si="559"/>
        <v>156.8000000000001</v>
      </c>
      <c r="G790" s="41">
        <v>784</v>
      </c>
    </row>
    <row r="791" spans="1:7">
      <c r="A791" s="52">
        <v>22.475000000000001</v>
      </c>
      <c r="B791" s="39">
        <f t="shared" si="555"/>
        <v>4.9250000000000007</v>
      </c>
      <c r="C791" s="39">
        <f t="shared" si="556"/>
        <v>4.9250000000000007</v>
      </c>
      <c r="D791" s="39">
        <f t="shared" si="557"/>
        <v>545.14517187500019</v>
      </c>
      <c r="E791" s="40">
        <f t="shared" si="558"/>
        <v>1.8268770466637244E+47</v>
      </c>
      <c r="F791" s="41">
        <f t="shared" si="559"/>
        <v>157.00000000000009</v>
      </c>
      <c r="G791" s="41">
        <v>785</v>
      </c>
    </row>
    <row r="792" spans="1:7">
      <c r="A792" s="52">
        <v>22.475000000000001</v>
      </c>
      <c r="B792" s="39">
        <f t="shared" si="555"/>
        <v>4.93</v>
      </c>
      <c r="C792" s="39">
        <f t="shared" si="556"/>
        <v>4.93</v>
      </c>
      <c r="D792" s="39">
        <f t="shared" si="557"/>
        <v>546.25262750000002</v>
      </c>
      <c r="E792" s="40">
        <f t="shared" si="558"/>
        <v>2.0985306582844615E+47</v>
      </c>
      <c r="F792" s="41">
        <f t="shared" si="559"/>
        <v>157.20000000000007</v>
      </c>
      <c r="G792" s="41">
        <v>786</v>
      </c>
    </row>
    <row r="793" spans="1:7">
      <c r="A793" s="52">
        <v>22.475000000000001</v>
      </c>
      <c r="B793" s="39">
        <f t="shared" si="555"/>
        <v>4.9350000000000005</v>
      </c>
      <c r="C793" s="39">
        <f t="shared" si="556"/>
        <v>4.9350000000000005</v>
      </c>
      <c r="D793" s="39">
        <f t="shared" si="557"/>
        <v>547.36120687500011</v>
      </c>
      <c r="E793" s="40">
        <f t="shared" si="558"/>
        <v>2.4105787150822067E+47</v>
      </c>
      <c r="F793" s="41">
        <f t="shared" si="559"/>
        <v>157.40000000000009</v>
      </c>
      <c r="G793" s="41">
        <v>787</v>
      </c>
    </row>
    <row r="794" spans="1:7">
      <c r="A794" s="52">
        <v>22.475000000000001</v>
      </c>
      <c r="B794" s="39">
        <f t="shared" si="555"/>
        <v>4.9399999999999995</v>
      </c>
      <c r="C794" s="39">
        <f t="shared" si="556"/>
        <v>4.9399999999999995</v>
      </c>
      <c r="D794" s="39">
        <f t="shared" si="557"/>
        <v>548.47090999999989</v>
      </c>
      <c r="E794" s="40">
        <f t="shared" si="558"/>
        <v>2.769027804605797E+47</v>
      </c>
      <c r="F794" s="41">
        <f t="shared" si="559"/>
        <v>157.60000000000008</v>
      </c>
      <c r="G794" s="41">
        <v>788</v>
      </c>
    </row>
    <row r="795" spans="1:7">
      <c r="A795" s="52">
        <v>22.475000000000001</v>
      </c>
      <c r="B795" s="39">
        <f t="shared" si="555"/>
        <v>4.9450000000000003</v>
      </c>
      <c r="C795" s="39">
        <f t="shared" si="556"/>
        <v>4.9450000000000003</v>
      </c>
      <c r="D795" s="39">
        <f t="shared" si="557"/>
        <v>549.58173687500005</v>
      </c>
      <c r="E795" s="40">
        <f t="shared" si="558"/>
        <v>3.1807776840917298E+47</v>
      </c>
      <c r="F795" s="41">
        <f t="shared" si="559"/>
        <v>157.8000000000001</v>
      </c>
      <c r="G795" s="41">
        <v>789</v>
      </c>
    </row>
    <row r="796" spans="1:7">
      <c r="A796" s="52">
        <v>22.475000000000001</v>
      </c>
      <c r="B796" s="39">
        <f t="shared" si="555"/>
        <v>4.95</v>
      </c>
      <c r="C796" s="39">
        <f t="shared" si="556"/>
        <v>4.95</v>
      </c>
      <c r="D796" s="39">
        <f t="shared" si="557"/>
        <v>550.69368750000012</v>
      </c>
      <c r="E796" s="40">
        <f t="shared" si="558"/>
        <v>3.6537540933274488E+47</v>
      </c>
      <c r="F796" s="41">
        <f t="shared" si="559"/>
        <v>158.00000000000009</v>
      </c>
      <c r="G796" s="41">
        <v>790</v>
      </c>
    </row>
    <row r="797" spans="1:7">
      <c r="A797" s="52">
        <v>22.475000000000001</v>
      </c>
      <c r="B797" s="39">
        <f t="shared" si="555"/>
        <v>4.9550000000000001</v>
      </c>
      <c r="C797" s="39">
        <f t="shared" si="556"/>
        <v>4.9550000000000001</v>
      </c>
      <c r="D797" s="39">
        <f t="shared" si="557"/>
        <v>551.80676187500012</v>
      </c>
      <c r="E797" s="40">
        <f t="shared" si="558"/>
        <v>4.1970613165689246E+47</v>
      </c>
      <c r="F797" s="41">
        <f t="shared" si="559"/>
        <v>158.20000000000007</v>
      </c>
      <c r="G797" s="41">
        <v>791</v>
      </c>
    </row>
    <row r="798" spans="1:7">
      <c r="A798" s="52">
        <v>22.475000000000001</v>
      </c>
      <c r="B798" s="39">
        <f t="shared" si="555"/>
        <v>4.96</v>
      </c>
      <c r="C798" s="39">
        <f t="shared" si="556"/>
        <v>4.96</v>
      </c>
      <c r="D798" s="39">
        <f t="shared" si="557"/>
        <v>552.92096000000004</v>
      </c>
      <c r="E798" s="40">
        <f t="shared" si="558"/>
        <v>4.8211574301644143E+47</v>
      </c>
      <c r="F798" s="41">
        <f t="shared" si="559"/>
        <v>158.40000000000009</v>
      </c>
      <c r="G798" s="41">
        <v>792</v>
      </c>
    </row>
    <row r="799" spans="1:7">
      <c r="A799" s="52">
        <v>22.475000000000001</v>
      </c>
      <c r="B799" s="39">
        <f t="shared" si="555"/>
        <v>4.9649999999999999</v>
      </c>
      <c r="C799" s="39">
        <f t="shared" si="556"/>
        <v>4.9649999999999999</v>
      </c>
      <c r="D799" s="39">
        <f t="shared" si="557"/>
        <v>554.03628187499999</v>
      </c>
      <c r="E799" s="40">
        <f t="shared" si="558"/>
        <v>5.5380556092115964E+47</v>
      </c>
      <c r="F799" s="41">
        <f t="shared" si="559"/>
        <v>158.60000000000008</v>
      </c>
      <c r="G799" s="41">
        <v>793</v>
      </c>
    </row>
    <row r="800" spans="1:7">
      <c r="A800" s="52">
        <v>22.475000000000001</v>
      </c>
      <c r="B800" s="39">
        <f t="shared" si="555"/>
        <v>4.9700000000000006</v>
      </c>
      <c r="C800" s="39">
        <f t="shared" si="556"/>
        <v>4.9700000000000006</v>
      </c>
      <c r="D800" s="39">
        <f t="shared" si="557"/>
        <v>555.1527275000002</v>
      </c>
      <c r="E800" s="40">
        <f t="shared" si="558"/>
        <v>6.3615553681834621E+47</v>
      </c>
      <c r="F800" s="41">
        <f t="shared" si="559"/>
        <v>158.80000000000007</v>
      </c>
      <c r="G800" s="41">
        <v>794</v>
      </c>
    </row>
    <row r="801" spans="1:7">
      <c r="A801" s="52">
        <v>22.475000000000001</v>
      </c>
      <c r="B801" s="39">
        <f t="shared" si="555"/>
        <v>4.9749999999999996</v>
      </c>
      <c r="C801" s="39">
        <f t="shared" si="556"/>
        <v>4.9749999999999996</v>
      </c>
      <c r="D801" s="39">
        <f t="shared" si="557"/>
        <v>556.27029687499999</v>
      </c>
      <c r="E801" s="40">
        <f t="shared" si="558"/>
        <v>7.3075081866549008E+47</v>
      </c>
      <c r="F801" s="41">
        <f t="shared" si="559"/>
        <v>159.00000000000009</v>
      </c>
      <c r="G801" s="41">
        <v>795</v>
      </c>
    </row>
    <row r="802" spans="1:7">
      <c r="A802" s="52">
        <v>22.475000000000001</v>
      </c>
      <c r="B802" s="39">
        <f t="shared" ref="B802:B865" si="560">(100%+G802*0.5%)</f>
        <v>4.9800000000000004</v>
      </c>
      <c r="C802" s="39">
        <f t="shared" ref="C802:C865" si="561">(100%+G802*0.5%)</f>
        <v>4.9800000000000004</v>
      </c>
      <c r="D802" s="39">
        <f t="shared" ref="D802:D865" si="562">A802*B802*C802*1</f>
        <v>557.38899000000015</v>
      </c>
      <c r="E802" s="40">
        <f t="shared" ref="E802:E865" si="563">POWER($F$1,G802)</f>
        <v>8.3941226331378524E+47</v>
      </c>
      <c r="F802" s="41">
        <f t="shared" ref="F802:F865" si="564">LOG(E802,2)</f>
        <v>159.20000000000007</v>
      </c>
      <c r="G802" s="41">
        <v>796</v>
      </c>
    </row>
    <row r="803" spans="1:7">
      <c r="A803" s="52">
        <v>22.475000000000001</v>
      </c>
      <c r="B803" s="39">
        <f t="shared" si="560"/>
        <v>4.9849999999999994</v>
      </c>
      <c r="C803" s="39">
        <f t="shared" si="561"/>
        <v>4.9849999999999994</v>
      </c>
      <c r="D803" s="39">
        <f t="shared" si="562"/>
        <v>558.50880687499989</v>
      </c>
      <c r="E803" s="40">
        <f t="shared" si="563"/>
        <v>9.6423148603288319E+47</v>
      </c>
      <c r="F803" s="41">
        <f t="shared" si="564"/>
        <v>159.40000000000009</v>
      </c>
      <c r="G803" s="41">
        <v>797</v>
      </c>
    </row>
    <row r="804" spans="1:7">
      <c r="A804" s="52">
        <v>22.475000000000001</v>
      </c>
      <c r="B804" s="39">
        <f t="shared" si="560"/>
        <v>4.99</v>
      </c>
      <c r="C804" s="39">
        <f t="shared" si="561"/>
        <v>4.99</v>
      </c>
      <c r="D804" s="39">
        <f t="shared" si="562"/>
        <v>559.62974750000012</v>
      </c>
      <c r="E804" s="40">
        <f t="shared" si="563"/>
        <v>1.1076111218423193E+48</v>
      </c>
      <c r="F804" s="41">
        <f t="shared" si="564"/>
        <v>159.60000000000008</v>
      </c>
      <c r="G804" s="41">
        <v>798</v>
      </c>
    </row>
    <row r="805" spans="1:7">
      <c r="A805" s="52">
        <v>22.475000000000001</v>
      </c>
      <c r="B805" s="39">
        <f t="shared" si="560"/>
        <v>4.9950000000000001</v>
      </c>
      <c r="C805" s="39">
        <f t="shared" si="561"/>
        <v>4.9950000000000001</v>
      </c>
      <c r="D805" s="39">
        <f t="shared" si="562"/>
        <v>560.75181187500004</v>
      </c>
      <c r="E805" s="40">
        <f t="shared" si="563"/>
        <v>1.2723110736366931E+48</v>
      </c>
      <c r="F805" s="41">
        <f t="shared" si="564"/>
        <v>159.80000000000007</v>
      </c>
      <c r="G805" s="41">
        <v>799</v>
      </c>
    </row>
    <row r="806" spans="1:7">
      <c r="A806" s="52">
        <v>22.475000000000001</v>
      </c>
      <c r="B806" s="39">
        <f t="shared" si="560"/>
        <v>5</v>
      </c>
      <c r="C806" s="39">
        <f t="shared" si="561"/>
        <v>5</v>
      </c>
      <c r="D806" s="39">
        <f t="shared" si="562"/>
        <v>561.875</v>
      </c>
      <c r="E806" s="40">
        <f t="shared" si="563"/>
        <v>1.4615016373309808E+48</v>
      </c>
      <c r="F806" s="41">
        <f t="shared" si="564"/>
        <v>160.00000000000009</v>
      </c>
      <c r="G806" s="41">
        <v>800</v>
      </c>
    </row>
    <row r="807" spans="1:7">
      <c r="A807" s="52">
        <v>22.475000000000001</v>
      </c>
      <c r="B807" s="39">
        <f t="shared" si="560"/>
        <v>5.0049999999999999</v>
      </c>
      <c r="C807" s="39">
        <f t="shared" si="561"/>
        <v>5.0049999999999999</v>
      </c>
      <c r="D807" s="39">
        <f t="shared" si="562"/>
        <v>562.99931187499999</v>
      </c>
      <c r="E807" s="40">
        <f t="shared" si="563"/>
        <v>1.6788245266275711E+48</v>
      </c>
      <c r="F807" s="41">
        <f t="shared" si="564"/>
        <v>160.20000000000007</v>
      </c>
      <c r="G807" s="41">
        <v>801</v>
      </c>
    </row>
    <row r="808" spans="1:7">
      <c r="A808" s="52">
        <v>22.475000000000001</v>
      </c>
      <c r="B808" s="39">
        <f t="shared" si="560"/>
        <v>5.01</v>
      </c>
      <c r="C808" s="39">
        <f t="shared" si="561"/>
        <v>5.01</v>
      </c>
      <c r="D808" s="39">
        <f t="shared" si="562"/>
        <v>564.12474750000001</v>
      </c>
      <c r="E808" s="40">
        <f t="shared" si="563"/>
        <v>1.928462972065767E+48</v>
      </c>
      <c r="F808" s="41">
        <f t="shared" si="564"/>
        <v>160.40000000000009</v>
      </c>
      <c r="G808" s="41">
        <v>802</v>
      </c>
    </row>
    <row r="809" spans="1:7">
      <c r="A809" s="52">
        <v>22.475000000000001</v>
      </c>
      <c r="B809" s="39">
        <f t="shared" si="560"/>
        <v>5.0149999999999997</v>
      </c>
      <c r="C809" s="39">
        <f t="shared" si="561"/>
        <v>5.0149999999999997</v>
      </c>
      <c r="D809" s="39">
        <f t="shared" si="562"/>
        <v>565.25130687499995</v>
      </c>
      <c r="E809" s="40">
        <f t="shared" si="563"/>
        <v>2.2152222436846402E+48</v>
      </c>
      <c r="F809" s="41">
        <f t="shared" si="564"/>
        <v>160.60000000000008</v>
      </c>
      <c r="G809" s="41">
        <v>803</v>
      </c>
    </row>
    <row r="810" spans="1:7">
      <c r="A810" s="52">
        <v>22.475000000000001</v>
      </c>
      <c r="B810" s="39">
        <f t="shared" si="560"/>
        <v>5.0200000000000005</v>
      </c>
      <c r="C810" s="39">
        <f t="shared" si="561"/>
        <v>5.0200000000000005</v>
      </c>
      <c r="D810" s="39">
        <f t="shared" si="562"/>
        <v>566.37899000000016</v>
      </c>
      <c r="E810" s="40">
        <f t="shared" si="563"/>
        <v>2.5446221472733868E+48</v>
      </c>
      <c r="F810" s="41">
        <f t="shared" si="564"/>
        <v>160.80000000000007</v>
      </c>
      <c r="G810" s="41">
        <v>804</v>
      </c>
    </row>
    <row r="811" spans="1:7">
      <c r="A811" s="52">
        <v>22.475000000000001</v>
      </c>
      <c r="B811" s="39">
        <f t="shared" si="560"/>
        <v>5.0250000000000004</v>
      </c>
      <c r="C811" s="39">
        <f t="shared" si="561"/>
        <v>5.0250000000000004</v>
      </c>
      <c r="D811" s="39">
        <f t="shared" si="562"/>
        <v>567.50779687500017</v>
      </c>
      <c r="E811" s="40">
        <f t="shared" si="563"/>
        <v>2.9230032746619623E+48</v>
      </c>
      <c r="F811" s="41">
        <f t="shared" si="564"/>
        <v>161.00000000000009</v>
      </c>
      <c r="G811" s="41">
        <v>805</v>
      </c>
    </row>
    <row r="812" spans="1:7">
      <c r="A812" s="52">
        <v>22.475000000000001</v>
      </c>
      <c r="B812" s="39">
        <f t="shared" si="560"/>
        <v>5.03</v>
      </c>
      <c r="C812" s="39">
        <f t="shared" si="561"/>
        <v>5.03</v>
      </c>
      <c r="D812" s="39">
        <f t="shared" si="562"/>
        <v>568.6377275000001</v>
      </c>
      <c r="E812" s="40">
        <f t="shared" si="563"/>
        <v>3.3576490532551429E+48</v>
      </c>
      <c r="F812" s="41">
        <f t="shared" si="564"/>
        <v>161.20000000000007</v>
      </c>
      <c r="G812" s="41">
        <v>806</v>
      </c>
    </row>
    <row r="813" spans="1:7">
      <c r="A813" s="52">
        <v>22.475000000000001</v>
      </c>
      <c r="B813" s="39">
        <f t="shared" si="560"/>
        <v>5.0350000000000001</v>
      </c>
      <c r="C813" s="39">
        <f t="shared" si="561"/>
        <v>5.0350000000000001</v>
      </c>
      <c r="D813" s="39">
        <f t="shared" si="562"/>
        <v>569.76878187500006</v>
      </c>
      <c r="E813" s="40">
        <f t="shared" si="563"/>
        <v>3.8569259441315353E+48</v>
      </c>
      <c r="F813" s="41">
        <f t="shared" si="564"/>
        <v>161.40000000000006</v>
      </c>
      <c r="G813" s="41">
        <v>807</v>
      </c>
    </row>
    <row r="814" spans="1:7">
      <c r="A814" s="52">
        <v>22.475000000000001</v>
      </c>
      <c r="B814" s="39">
        <f t="shared" si="560"/>
        <v>5.04</v>
      </c>
      <c r="C814" s="39">
        <f t="shared" si="561"/>
        <v>5.04</v>
      </c>
      <c r="D814" s="39">
        <f t="shared" si="562"/>
        <v>570.90096000000005</v>
      </c>
      <c r="E814" s="40">
        <f t="shared" si="563"/>
        <v>4.430444487369281E+48</v>
      </c>
      <c r="F814" s="41">
        <f t="shared" si="564"/>
        <v>161.60000000000008</v>
      </c>
      <c r="G814" s="41">
        <v>808</v>
      </c>
    </row>
    <row r="815" spans="1:7">
      <c r="A815" s="52">
        <v>22.475000000000001</v>
      </c>
      <c r="B815" s="39">
        <f t="shared" si="560"/>
        <v>5.0449999999999999</v>
      </c>
      <c r="C815" s="39">
        <f t="shared" si="561"/>
        <v>5.0449999999999999</v>
      </c>
      <c r="D815" s="39">
        <f t="shared" si="562"/>
        <v>572.03426187499997</v>
      </c>
      <c r="E815" s="40">
        <f t="shared" si="563"/>
        <v>5.0892442945467755E+48</v>
      </c>
      <c r="F815" s="41">
        <f t="shared" si="564"/>
        <v>161.80000000000007</v>
      </c>
      <c r="G815" s="41">
        <v>809</v>
      </c>
    </row>
    <row r="816" spans="1:7">
      <c r="A816" s="52">
        <v>22.475000000000001</v>
      </c>
      <c r="B816" s="39">
        <f t="shared" si="560"/>
        <v>5.05</v>
      </c>
      <c r="C816" s="39">
        <f t="shared" si="561"/>
        <v>5.05</v>
      </c>
      <c r="D816" s="39">
        <f t="shared" si="562"/>
        <v>573.16868750000003</v>
      </c>
      <c r="E816" s="40">
        <f t="shared" si="563"/>
        <v>5.8460065493239271E+48</v>
      </c>
      <c r="F816" s="41">
        <f t="shared" si="564"/>
        <v>162.00000000000009</v>
      </c>
      <c r="G816" s="41">
        <v>810</v>
      </c>
    </row>
    <row r="817" spans="1:7">
      <c r="A817" s="52">
        <v>22.475000000000001</v>
      </c>
      <c r="B817" s="39">
        <f t="shared" si="560"/>
        <v>5.0549999999999997</v>
      </c>
      <c r="C817" s="39">
        <f t="shared" si="561"/>
        <v>5.0549999999999997</v>
      </c>
      <c r="D817" s="39">
        <f t="shared" si="562"/>
        <v>574.30423687500002</v>
      </c>
      <c r="E817" s="40">
        <f t="shared" si="563"/>
        <v>6.7152981065102897E+48</v>
      </c>
      <c r="F817" s="41">
        <f t="shared" si="564"/>
        <v>162.20000000000007</v>
      </c>
      <c r="G817" s="41">
        <v>811</v>
      </c>
    </row>
    <row r="818" spans="1:7">
      <c r="A818" s="52">
        <v>22.475000000000001</v>
      </c>
      <c r="B818" s="39">
        <f t="shared" si="560"/>
        <v>5.0600000000000005</v>
      </c>
      <c r="C818" s="39">
        <f t="shared" si="561"/>
        <v>5.0600000000000005</v>
      </c>
      <c r="D818" s="39">
        <f t="shared" si="562"/>
        <v>575.44091000000014</v>
      </c>
      <c r="E818" s="40">
        <f t="shared" si="563"/>
        <v>7.7138518882630733E+48</v>
      </c>
      <c r="F818" s="41">
        <f t="shared" si="564"/>
        <v>162.40000000000009</v>
      </c>
      <c r="G818" s="41">
        <v>812</v>
      </c>
    </row>
    <row r="819" spans="1:7">
      <c r="A819" s="52">
        <v>22.475000000000001</v>
      </c>
      <c r="B819" s="39">
        <f t="shared" si="560"/>
        <v>5.0650000000000004</v>
      </c>
      <c r="C819" s="39">
        <f t="shared" si="561"/>
        <v>5.0650000000000004</v>
      </c>
      <c r="D819" s="39">
        <f t="shared" si="562"/>
        <v>576.57870687500008</v>
      </c>
      <c r="E819" s="40">
        <f t="shared" si="563"/>
        <v>8.8608889747385646E+48</v>
      </c>
      <c r="F819" s="41">
        <f t="shared" si="564"/>
        <v>162.60000000000008</v>
      </c>
      <c r="G819" s="41">
        <v>813</v>
      </c>
    </row>
    <row r="820" spans="1:7">
      <c r="A820" s="52">
        <v>22.475000000000001</v>
      </c>
      <c r="B820" s="39">
        <f t="shared" si="560"/>
        <v>5.07</v>
      </c>
      <c r="C820" s="39">
        <f t="shared" si="561"/>
        <v>5.07</v>
      </c>
      <c r="D820" s="39">
        <f t="shared" si="562"/>
        <v>577.71762750000016</v>
      </c>
      <c r="E820" s="40">
        <f t="shared" si="563"/>
        <v>1.0178488589093555E+49</v>
      </c>
      <c r="F820" s="41">
        <f t="shared" si="564"/>
        <v>162.8000000000001</v>
      </c>
      <c r="G820" s="41">
        <v>814</v>
      </c>
    </row>
    <row r="821" spans="1:7">
      <c r="A821" s="52">
        <v>22.475000000000001</v>
      </c>
      <c r="B821" s="39">
        <f t="shared" si="560"/>
        <v>5.0750000000000002</v>
      </c>
      <c r="C821" s="39">
        <f t="shared" si="561"/>
        <v>5.0750000000000002</v>
      </c>
      <c r="D821" s="39">
        <f t="shared" si="562"/>
        <v>578.85767187500005</v>
      </c>
      <c r="E821" s="40">
        <f t="shared" si="563"/>
        <v>1.1692013098647857E+49</v>
      </c>
      <c r="F821" s="41">
        <f t="shared" si="564"/>
        <v>163.00000000000009</v>
      </c>
      <c r="G821" s="41">
        <v>815</v>
      </c>
    </row>
    <row r="822" spans="1:7">
      <c r="A822" s="52">
        <v>22.475000000000001</v>
      </c>
      <c r="B822" s="39">
        <f t="shared" si="560"/>
        <v>5.08</v>
      </c>
      <c r="C822" s="39">
        <f t="shared" si="561"/>
        <v>5.08</v>
      </c>
      <c r="D822" s="39">
        <f t="shared" si="562"/>
        <v>579.99883999999997</v>
      </c>
      <c r="E822" s="40">
        <f t="shared" si="563"/>
        <v>1.3430596213020582E+49</v>
      </c>
      <c r="F822" s="41">
        <f t="shared" si="564"/>
        <v>163.20000000000007</v>
      </c>
      <c r="G822" s="41">
        <v>816</v>
      </c>
    </row>
    <row r="823" spans="1:7">
      <c r="A823" s="52">
        <v>22.475000000000001</v>
      </c>
      <c r="B823" s="39">
        <f t="shared" si="560"/>
        <v>5.085</v>
      </c>
      <c r="C823" s="39">
        <f t="shared" si="561"/>
        <v>5.085</v>
      </c>
      <c r="D823" s="39">
        <f t="shared" si="562"/>
        <v>581.14113187500004</v>
      </c>
      <c r="E823" s="40">
        <f t="shared" si="563"/>
        <v>1.5427703776526152E+49</v>
      </c>
      <c r="F823" s="41">
        <f t="shared" si="564"/>
        <v>163.40000000000009</v>
      </c>
      <c r="G823" s="41">
        <v>817</v>
      </c>
    </row>
    <row r="824" spans="1:7">
      <c r="A824" s="52">
        <v>22.475000000000001</v>
      </c>
      <c r="B824" s="39">
        <f t="shared" si="560"/>
        <v>5.09</v>
      </c>
      <c r="C824" s="39">
        <f t="shared" si="561"/>
        <v>5.09</v>
      </c>
      <c r="D824" s="39">
        <f t="shared" si="562"/>
        <v>582.28454750000003</v>
      </c>
      <c r="E824" s="40">
        <f t="shared" si="563"/>
        <v>1.7721777949477134E+49</v>
      </c>
      <c r="F824" s="41">
        <f t="shared" si="564"/>
        <v>163.60000000000008</v>
      </c>
      <c r="G824" s="41">
        <v>818</v>
      </c>
    </row>
    <row r="825" spans="1:7">
      <c r="A825" s="52">
        <v>22.475000000000001</v>
      </c>
      <c r="B825" s="39">
        <f t="shared" si="560"/>
        <v>5.0949999999999998</v>
      </c>
      <c r="C825" s="39">
        <f t="shared" si="561"/>
        <v>5.0949999999999998</v>
      </c>
      <c r="D825" s="39">
        <f t="shared" si="562"/>
        <v>583.42908687499994</v>
      </c>
      <c r="E825" s="40">
        <f t="shared" si="563"/>
        <v>2.0356977178187115E+49</v>
      </c>
      <c r="F825" s="41">
        <f t="shared" si="564"/>
        <v>163.8000000000001</v>
      </c>
      <c r="G825" s="41">
        <v>819</v>
      </c>
    </row>
    <row r="826" spans="1:7">
      <c r="A826" s="52">
        <v>22.475000000000001</v>
      </c>
      <c r="B826" s="39">
        <f t="shared" si="560"/>
        <v>5.0999999999999996</v>
      </c>
      <c r="C826" s="39">
        <f t="shared" si="561"/>
        <v>5.0999999999999996</v>
      </c>
      <c r="D826" s="39">
        <f t="shared" si="562"/>
        <v>584.57474999999999</v>
      </c>
      <c r="E826" s="40">
        <f t="shared" si="563"/>
        <v>2.3384026197295724E+49</v>
      </c>
      <c r="F826" s="41">
        <f t="shared" si="564"/>
        <v>164.00000000000009</v>
      </c>
      <c r="G826" s="41">
        <v>820</v>
      </c>
    </row>
    <row r="827" spans="1:7">
      <c r="A827" s="52">
        <v>22.475000000000001</v>
      </c>
      <c r="B827" s="39">
        <f t="shared" si="560"/>
        <v>5.1050000000000004</v>
      </c>
      <c r="C827" s="39">
        <f t="shared" si="561"/>
        <v>5.1050000000000004</v>
      </c>
      <c r="D827" s="39">
        <f t="shared" si="562"/>
        <v>585.72153687500008</v>
      </c>
      <c r="E827" s="40">
        <f t="shared" si="563"/>
        <v>2.6861192426041169E+49</v>
      </c>
      <c r="F827" s="41">
        <f t="shared" si="564"/>
        <v>164.2000000000001</v>
      </c>
      <c r="G827" s="41">
        <v>821</v>
      </c>
    </row>
    <row r="828" spans="1:7">
      <c r="A828" s="52">
        <v>22.475000000000001</v>
      </c>
      <c r="B828" s="39">
        <f t="shared" si="560"/>
        <v>5.1100000000000003</v>
      </c>
      <c r="C828" s="39">
        <f t="shared" si="561"/>
        <v>5.1100000000000003</v>
      </c>
      <c r="D828" s="39">
        <f t="shared" si="562"/>
        <v>586.86944750000009</v>
      </c>
      <c r="E828" s="40">
        <f t="shared" si="563"/>
        <v>3.0855407553052304E+49</v>
      </c>
      <c r="F828" s="41">
        <f t="shared" si="564"/>
        <v>164.40000000000009</v>
      </c>
      <c r="G828" s="41">
        <v>822</v>
      </c>
    </row>
    <row r="829" spans="1:7">
      <c r="A829" s="52">
        <v>22.475000000000001</v>
      </c>
      <c r="B829" s="39">
        <f t="shared" si="560"/>
        <v>5.1150000000000002</v>
      </c>
      <c r="C829" s="39">
        <f t="shared" si="561"/>
        <v>5.1150000000000002</v>
      </c>
      <c r="D829" s="39">
        <f t="shared" si="562"/>
        <v>588.01848187500013</v>
      </c>
      <c r="E829" s="40">
        <f t="shared" si="563"/>
        <v>3.5443555898954289E+49</v>
      </c>
      <c r="F829" s="41">
        <f t="shared" si="564"/>
        <v>164.60000000000008</v>
      </c>
      <c r="G829" s="41">
        <v>823</v>
      </c>
    </row>
    <row r="830" spans="1:7">
      <c r="A830" s="52">
        <v>22.475000000000001</v>
      </c>
      <c r="B830" s="39">
        <f t="shared" si="560"/>
        <v>5.12</v>
      </c>
      <c r="C830" s="39">
        <f t="shared" si="561"/>
        <v>5.12</v>
      </c>
      <c r="D830" s="39">
        <f t="shared" si="562"/>
        <v>589.16863999999998</v>
      </c>
      <c r="E830" s="40">
        <f t="shared" si="563"/>
        <v>4.0713954356374246E+49</v>
      </c>
      <c r="F830" s="41">
        <f t="shared" si="564"/>
        <v>164.8000000000001</v>
      </c>
      <c r="G830" s="41">
        <v>824</v>
      </c>
    </row>
    <row r="831" spans="1:7">
      <c r="A831" s="52">
        <v>22.475000000000001</v>
      </c>
      <c r="B831" s="39">
        <f t="shared" si="560"/>
        <v>5.125</v>
      </c>
      <c r="C831" s="39">
        <f t="shared" si="561"/>
        <v>5.125</v>
      </c>
      <c r="D831" s="39">
        <f t="shared" si="562"/>
        <v>590.31992187499998</v>
      </c>
      <c r="E831" s="40">
        <f t="shared" si="563"/>
        <v>4.6768052394591469E+49</v>
      </c>
      <c r="F831" s="41">
        <f t="shared" si="564"/>
        <v>165.00000000000009</v>
      </c>
      <c r="G831" s="41">
        <v>825</v>
      </c>
    </row>
    <row r="832" spans="1:7">
      <c r="A832" s="52">
        <v>22.475000000000001</v>
      </c>
      <c r="B832" s="39">
        <f t="shared" si="560"/>
        <v>5.13</v>
      </c>
      <c r="C832" s="39">
        <f t="shared" si="561"/>
        <v>5.13</v>
      </c>
      <c r="D832" s="39">
        <f t="shared" si="562"/>
        <v>591.47232750000001</v>
      </c>
      <c r="E832" s="40">
        <f t="shared" si="563"/>
        <v>5.3722384852082359E+49</v>
      </c>
      <c r="F832" s="41">
        <f t="shared" si="564"/>
        <v>165.2000000000001</v>
      </c>
      <c r="G832" s="41">
        <v>826</v>
      </c>
    </row>
    <row r="833" spans="1:7">
      <c r="A833" s="52">
        <v>22.475000000000001</v>
      </c>
      <c r="B833" s="39">
        <f t="shared" si="560"/>
        <v>5.1349999999999998</v>
      </c>
      <c r="C833" s="39">
        <f t="shared" si="561"/>
        <v>5.1349999999999998</v>
      </c>
      <c r="D833" s="39">
        <f t="shared" si="562"/>
        <v>592.62585687499995</v>
      </c>
      <c r="E833" s="40">
        <f t="shared" si="563"/>
        <v>6.1710815106104638E+49</v>
      </c>
      <c r="F833" s="41">
        <f t="shared" si="564"/>
        <v>165.40000000000009</v>
      </c>
      <c r="G833" s="41">
        <v>827</v>
      </c>
    </row>
    <row r="834" spans="1:7">
      <c r="A834" s="52">
        <v>22.475000000000001</v>
      </c>
      <c r="B834" s="39">
        <f t="shared" si="560"/>
        <v>5.14</v>
      </c>
      <c r="C834" s="39">
        <f t="shared" si="561"/>
        <v>5.14</v>
      </c>
      <c r="D834" s="39">
        <f t="shared" si="562"/>
        <v>593.78050999999994</v>
      </c>
      <c r="E834" s="40">
        <f t="shared" si="563"/>
        <v>7.08871117979086E+49</v>
      </c>
      <c r="F834" s="41">
        <f t="shared" si="564"/>
        <v>165.60000000000008</v>
      </c>
      <c r="G834" s="41">
        <v>828</v>
      </c>
    </row>
    <row r="835" spans="1:7">
      <c r="A835" s="52">
        <v>22.475000000000001</v>
      </c>
      <c r="B835" s="39">
        <f t="shared" si="560"/>
        <v>5.1450000000000005</v>
      </c>
      <c r="C835" s="39">
        <f t="shared" si="561"/>
        <v>5.1450000000000005</v>
      </c>
      <c r="D835" s="39">
        <f t="shared" si="562"/>
        <v>594.93628687500018</v>
      </c>
      <c r="E835" s="40">
        <f t="shared" si="563"/>
        <v>8.1427908712748502E+49</v>
      </c>
      <c r="F835" s="41">
        <f t="shared" si="564"/>
        <v>165.8000000000001</v>
      </c>
      <c r="G835" s="41">
        <v>829</v>
      </c>
    </row>
    <row r="836" spans="1:7">
      <c r="A836" s="52">
        <v>22.475000000000001</v>
      </c>
      <c r="B836" s="39">
        <f t="shared" si="560"/>
        <v>5.15</v>
      </c>
      <c r="C836" s="39">
        <f t="shared" si="561"/>
        <v>5.15</v>
      </c>
      <c r="D836" s="39">
        <f t="shared" si="562"/>
        <v>596.09318750000011</v>
      </c>
      <c r="E836" s="40">
        <f t="shared" si="563"/>
        <v>9.3536104789182938E+49</v>
      </c>
      <c r="F836" s="41">
        <f t="shared" si="564"/>
        <v>166.00000000000009</v>
      </c>
      <c r="G836" s="41">
        <v>830</v>
      </c>
    </row>
    <row r="837" spans="1:7">
      <c r="A837" s="52">
        <v>22.475000000000001</v>
      </c>
      <c r="B837" s="39">
        <f t="shared" si="560"/>
        <v>5.1550000000000002</v>
      </c>
      <c r="C837" s="39">
        <f t="shared" si="561"/>
        <v>5.1550000000000002</v>
      </c>
      <c r="D837" s="39">
        <f t="shared" si="562"/>
        <v>597.25121187500008</v>
      </c>
      <c r="E837" s="40">
        <f t="shared" si="563"/>
        <v>1.0744476970416476E+50</v>
      </c>
      <c r="F837" s="41">
        <f t="shared" si="564"/>
        <v>166.20000000000007</v>
      </c>
      <c r="G837" s="41">
        <v>831</v>
      </c>
    </row>
    <row r="838" spans="1:7">
      <c r="A838" s="52">
        <v>22.475000000000001</v>
      </c>
      <c r="B838" s="39">
        <f t="shared" si="560"/>
        <v>5.16</v>
      </c>
      <c r="C838" s="39">
        <f t="shared" si="561"/>
        <v>5.16</v>
      </c>
      <c r="D838" s="39">
        <f t="shared" si="562"/>
        <v>598.41036000000008</v>
      </c>
      <c r="E838" s="40">
        <f t="shared" si="563"/>
        <v>1.2342163021220934E+50</v>
      </c>
      <c r="F838" s="41">
        <f t="shared" si="564"/>
        <v>166.40000000000009</v>
      </c>
      <c r="G838" s="41">
        <v>832</v>
      </c>
    </row>
    <row r="839" spans="1:7">
      <c r="A839" s="52">
        <v>22.475000000000001</v>
      </c>
      <c r="B839" s="39">
        <f t="shared" si="560"/>
        <v>5.165</v>
      </c>
      <c r="C839" s="39">
        <f t="shared" si="561"/>
        <v>5.165</v>
      </c>
      <c r="D839" s="39">
        <f t="shared" si="562"/>
        <v>599.570631875</v>
      </c>
      <c r="E839" s="40">
        <f t="shared" si="563"/>
        <v>1.4177422359581724E+50</v>
      </c>
      <c r="F839" s="41">
        <f t="shared" si="564"/>
        <v>166.60000000000008</v>
      </c>
      <c r="G839" s="41">
        <v>833</v>
      </c>
    </row>
    <row r="840" spans="1:7">
      <c r="A840" s="52">
        <v>22.475000000000001</v>
      </c>
      <c r="B840" s="39">
        <f t="shared" si="560"/>
        <v>5.17</v>
      </c>
      <c r="C840" s="39">
        <f t="shared" si="561"/>
        <v>5.17</v>
      </c>
      <c r="D840" s="39">
        <f t="shared" si="562"/>
        <v>600.73202749999996</v>
      </c>
      <c r="E840" s="40">
        <f t="shared" si="563"/>
        <v>1.6285581742549711E+50</v>
      </c>
      <c r="F840" s="41">
        <f t="shared" si="564"/>
        <v>166.8000000000001</v>
      </c>
      <c r="G840" s="41">
        <v>834</v>
      </c>
    </row>
    <row r="841" spans="1:7">
      <c r="A841" s="52">
        <v>22.475000000000001</v>
      </c>
      <c r="B841" s="39">
        <f t="shared" si="560"/>
        <v>5.1749999999999998</v>
      </c>
      <c r="C841" s="39">
        <f t="shared" si="561"/>
        <v>5.1749999999999998</v>
      </c>
      <c r="D841" s="39">
        <f t="shared" si="562"/>
        <v>601.89454687499995</v>
      </c>
      <c r="E841" s="40">
        <f t="shared" si="563"/>
        <v>1.87072209578366E+50</v>
      </c>
      <c r="F841" s="41">
        <f t="shared" si="564"/>
        <v>167.00000000000009</v>
      </c>
      <c r="G841" s="41">
        <v>835</v>
      </c>
    </row>
    <row r="842" spans="1:7">
      <c r="A842" s="52">
        <v>22.475000000000001</v>
      </c>
      <c r="B842" s="39">
        <f t="shared" si="560"/>
        <v>5.18</v>
      </c>
      <c r="C842" s="39">
        <f t="shared" si="561"/>
        <v>5.18</v>
      </c>
      <c r="D842" s="39">
        <f t="shared" si="562"/>
        <v>603.05818999999997</v>
      </c>
      <c r="E842" s="40">
        <f t="shared" si="563"/>
        <v>2.148895394083296E+50</v>
      </c>
      <c r="F842" s="41">
        <f t="shared" si="564"/>
        <v>167.20000000000007</v>
      </c>
      <c r="G842" s="41">
        <v>836</v>
      </c>
    </row>
    <row r="843" spans="1:7">
      <c r="A843" s="52">
        <v>22.475000000000001</v>
      </c>
      <c r="B843" s="39">
        <f t="shared" si="560"/>
        <v>5.1850000000000005</v>
      </c>
      <c r="C843" s="39">
        <f t="shared" si="561"/>
        <v>5.1850000000000005</v>
      </c>
      <c r="D843" s="39">
        <f t="shared" si="562"/>
        <v>604.22295687500014</v>
      </c>
      <c r="E843" s="40">
        <f t="shared" si="563"/>
        <v>2.4684326042441876E+50</v>
      </c>
      <c r="F843" s="41">
        <f t="shared" si="564"/>
        <v>167.40000000000009</v>
      </c>
      <c r="G843" s="41">
        <v>837</v>
      </c>
    </row>
    <row r="844" spans="1:7">
      <c r="A844" s="52">
        <v>22.475000000000001</v>
      </c>
      <c r="B844" s="39">
        <f t="shared" si="560"/>
        <v>5.19</v>
      </c>
      <c r="C844" s="39">
        <f t="shared" si="561"/>
        <v>5.19</v>
      </c>
      <c r="D844" s="39">
        <f t="shared" si="562"/>
        <v>605.38884750000011</v>
      </c>
      <c r="E844" s="40">
        <f t="shared" si="563"/>
        <v>2.8354844719163457E+50</v>
      </c>
      <c r="F844" s="41">
        <f t="shared" si="564"/>
        <v>167.60000000000008</v>
      </c>
      <c r="G844" s="41">
        <v>838</v>
      </c>
    </row>
    <row r="845" spans="1:7">
      <c r="A845" s="52">
        <v>22.475000000000001</v>
      </c>
      <c r="B845" s="39">
        <f t="shared" si="560"/>
        <v>5.1950000000000003</v>
      </c>
      <c r="C845" s="39">
        <f t="shared" si="561"/>
        <v>5.1950000000000003</v>
      </c>
      <c r="D845" s="39">
        <f t="shared" si="562"/>
        <v>606.55586187500012</v>
      </c>
      <c r="E845" s="40">
        <f t="shared" si="563"/>
        <v>3.257116348509943E+50</v>
      </c>
      <c r="F845" s="41">
        <f t="shared" si="564"/>
        <v>167.8000000000001</v>
      </c>
      <c r="G845" s="41">
        <v>839</v>
      </c>
    </row>
    <row r="846" spans="1:7">
      <c r="A846" s="52">
        <v>22.475000000000001</v>
      </c>
      <c r="B846" s="39">
        <f t="shared" si="560"/>
        <v>5.2</v>
      </c>
      <c r="C846" s="39">
        <f t="shared" si="561"/>
        <v>5.2</v>
      </c>
      <c r="D846" s="39">
        <f t="shared" si="562"/>
        <v>607.72400000000005</v>
      </c>
      <c r="E846" s="40">
        <f t="shared" si="563"/>
        <v>3.7414441915673208E+50</v>
      </c>
      <c r="F846" s="41">
        <f t="shared" si="564"/>
        <v>168.00000000000009</v>
      </c>
      <c r="G846" s="41">
        <v>840</v>
      </c>
    </row>
    <row r="847" spans="1:7">
      <c r="A847" s="52">
        <v>22.475000000000001</v>
      </c>
      <c r="B847" s="39">
        <f t="shared" si="560"/>
        <v>5.2050000000000001</v>
      </c>
      <c r="C847" s="39">
        <f t="shared" si="561"/>
        <v>5.2050000000000001</v>
      </c>
      <c r="D847" s="39">
        <f t="shared" si="562"/>
        <v>608.89326187500001</v>
      </c>
      <c r="E847" s="40">
        <f t="shared" si="563"/>
        <v>4.2977907881665937E+50</v>
      </c>
      <c r="F847" s="41">
        <f t="shared" si="564"/>
        <v>168.20000000000007</v>
      </c>
      <c r="G847" s="41">
        <v>841</v>
      </c>
    </row>
    <row r="848" spans="1:7">
      <c r="A848" s="52">
        <v>22.475000000000001</v>
      </c>
      <c r="B848" s="39">
        <f t="shared" si="560"/>
        <v>5.21</v>
      </c>
      <c r="C848" s="39">
        <f t="shared" si="561"/>
        <v>5.21</v>
      </c>
      <c r="D848" s="39">
        <f t="shared" si="562"/>
        <v>610.0636475</v>
      </c>
      <c r="E848" s="40">
        <f t="shared" si="563"/>
        <v>4.9368652084883769E+50</v>
      </c>
      <c r="F848" s="41">
        <f t="shared" si="564"/>
        <v>168.40000000000009</v>
      </c>
      <c r="G848" s="41">
        <v>842</v>
      </c>
    </row>
    <row r="849" spans="1:7">
      <c r="A849" s="52">
        <v>22.475000000000001</v>
      </c>
      <c r="B849" s="39">
        <f t="shared" si="560"/>
        <v>5.2149999999999999</v>
      </c>
      <c r="C849" s="39">
        <f t="shared" si="561"/>
        <v>5.2149999999999999</v>
      </c>
      <c r="D849" s="39">
        <f t="shared" si="562"/>
        <v>611.23515687500003</v>
      </c>
      <c r="E849" s="40">
        <f t="shared" si="563"/>
        <v>5.6709689438326921E+50</v>
      </c>
      <c r="F849" s="41">
        <f t="shared" si="564"/>
        <v>168.60000000000008</v>
      </c>
      <c r="G849" s="41">
        <v>843</v>
      </c>
    </row>
    <row r="850" spans="1:7">
      <c r="A850" s="52">
        <v>22.475000000000001</v>
      </c>
      <c r="B850" s="39">
        <f t="shared" si="560"/>
        <v>5.22</v>
      </c>
      <c r="C850" s="39">
        <f t="shared" si="561"/>
        <v>5.22</v>
      </c>
      <c r="D850" s="39">
        <f t="shared" si="562"/>
        <v>612.40778999999998</v>
      </c>
      <c r="E850" s="40">
        <f t="shared" si="563"/>
        <v>6.5142326970198876E+50</v>
      </c>
      <c r="F850" s="41">
        <f t="shared" si="564"/>
        <v>168.80000000000007</v>
      </c>
      <c r="G850" s="41">
        <v>844</v>
      </c>
    </row>
    <row r="851" spans="1:7">
      <c r="A851" s="52">
        <v>22.475000000000001</v>
      </c>
      <c r="B851" s="39">
        <f t="shared" si="560"/>
        <v>5.2249999999999996</v>
      </c>
      <c r="C851" s="39">
        <f t="shared" si="561"/>
        <v>5.2249999999999996</v>
      </c>
      <c r="D851" s="39">
        <f t="shared" si="562"/>
        <v>613.58154687499996</v>
      </c>
      <c r="E851" s="40">
        <f t="shared" si="563"/>
        <v>7.482888383134645E+50</v>
      </c>
      <c r="F851" s="41">
        <f t="shared" si="564"/>
        <v>169.00000000000009</v>
      </c>
      <c r="G851" s="41">
        <v>845</v>
      </c>
    </row>
    <row r="852" spans="1:7">
      <c r="A852" s="52">
        <v>22.475000000000001</v>
      </c>
      <c r="B852" s="39">
        <f t="shared" si="560"/>
        <v>5.23</v>
      </c>
      <c r="C852" s="39">
        <f t="shared" si="561"/>
        <v>5.23</v>
      </c>
      <c r="D852" s="39">
        <f t="shared" si="562"/>
        <v>614.7564275000002</v>
      </c>
      <c r="E852" s="40">
        <f t="shared" si="563"/>
        <v>8.5955815763331891E+50</v>
      </c>
      <c r="F852" s="41">
        <f t="shared" si="564"/>
        <v>169.20000000000007</v>
      </c>
      <c r="G852" s="41">
        <v>846</v>
      </c>
    </row>
    <row r="853" spans="1:7">
      <c r="A853" s="52">
        <v>22.475000000000001</v>
      </c>
      <c r="B853" s="39">
        <f t="shared" si="560"/>
        <v>5.2350000000000003</v>
      </c>
      <c r="C853" s="39">
        <f t="shared" si="561"/>
        <v>5.2350000000000003</v>
      </c>
      <c r="D853" s="39">
        <f t="shared" si="562"/>
        <v>615.93243187500013</v>
      </c>
      <c r="E853" s="40">
        <f t="shared" si="563"/>
        <v>9.8737304169767554E+50</v>
      </c>
      <c r="F853" s="41">
        <f t="shared" si="564"/>
        <v>169.40000000000009</v>
      </c>
      <c r="G853" s="41">
        <v>847</v>
      </c>
    </row>
    <row r="854" spans="1:7">
      <c r="A854" s="52">
        <v>22.475000000000001</v>
      </c>
      <c r="B854" s="39">
        <f t="shared" si="560"/>
        <v>5.24</v>
      </c>
      <c r="C854" s="39">
        <f t="shared" si="561"/>
        <v>5.24</v>
      </c>
      <c r="D854" s="39">
        <f t="shared" si="562"/>
        <v>617.1095600000001</v>
      </c>
      <c r="E854" s="40">
        <f t="shared" si="563"/>
        <v>1.1341937887665391E+51</v>
      </c>
      <c r="F854" s="41">
        <f t="shared" si="564"/>
        <v>169.60000000000008</v>
      </c>
      <c r="G854" s="41">
        <v>848</v>
      </c>
    </row>
    <row r="855" spans="1:7">
      <c r="A855" s="52">
        <v>22.475000000000001</v>
      </c>
      <c r="B855" s="39">
        <f t="shared" si="560"/>
        <v>5.2450000000000001</v>
      </c>
      <c r="C855" s="39">
        <f t="shared" si="561"/>
        <v>5.2450000000000001</v>
      </c>
      <c r="D855" s="39">
        <f t="shared" si="562"/>
        <v>618.28781187499999</v>
      </c>
      <c r="E855" s="40">
        <f t="shared" si="563"/>
        <v>1.302846539403978E+51</v>
      </c>
      <c r="F855" s="41">
        <f t="shared" si="564"/>
        <v>169.80000000000007</v>
      </c>
      <c r="G855" s="41">
        <v>849</v>
      </c>
    </row>
    <row r="856" spans="1:7">
      <c r="A856" s="52">
        <v>22.475000000000001</v>
      </c>
      <c r="B856" s="39">
        <f t="shared" si="560"/>
        <v>5.25</v>
      </c>
      <c r="C856" s="39">
        <f t="shared" si="561"/>
        <v>5.25</v>
      </c>
      <c r="D856" s="39">
        <f t="shared" si="562"/>
        <v>619.46718750000002</v>
      </c>
      <c r="E856" s="40">
        <f t="shared" si="563"/>
        <v>1.4965776766269297E+51</v>
      </c>
      <c r="F856" s="41">
        <f t="shared" si="564"/>
        <v>170.00000000000009</v>
      </c>
      <c r="G856" s="41">
        <v>850</v>
      </c>
    </row>
    <row r="857" spans="1:7">
      <c r="A857" s="52">
        <v>22.475000000000001</v>
      </c>
      <c r="B857" s="39">
        <f t="shared" si="560"/>
        <v>5.2549999999999999</v>
      </c>
      <c r="C857" s="39">
        <f t="shared" si="561"/>
        <v>5.2549999999999999</v>
      </c>
      <c r="D857" s="39">
        <f t="shared" si="562"/>
        <v>620.64768687499998</v>
      </c>
      <c r="E857" s="40">
        <f t="shared" si="563"/>
        <v>1.7191163152666385E+51</v>
      </c>
      <c r="F857" s="41">
        <f t="shared" si="564"/>
        <v>170.20000000000007</v>
      </c>
      <c r="G857" s="41">
        <v>851</v>
      </c>
    </row>
    <row r="858" spans="1:7">
      <c r="A858" s="52">
        <v>22.475000000000001</v>
      </c>
      <c r="B858" s="39">
        <f t="shared" si="560"/>
        <v>5.26</v>
      </c>
      <c r="C858" s="39">
        <f t="shared" si="561"/>
        <v>5.26</v>
      </c>
      <c r="D858" s="39">
        <f t="shared" si="562"/>
        <v>621.82930999999996</v>
      </c>
      <c r="E858" s="40">
        <f t="shared" si="563"/>
        <v>1.9747460833953521E+51</v>
      </c>
      <c r="F858" s="41">
        <f t="shared" si="564"/>
        <v>170.40000000000009</v>
      </c>
      <c r="G858" s="41">
        <v>852</v>
      </c>
    </row>
    <row r="859" spans="1:7">
      <c r="A859" s="52">
        <v>22.475000000000001</v>
      </c>
      <c r="B859" s="39">
        <f t="shared" si="560"/>
        <v>5.2649999999999997</v>
      </c>
      <c r="C859" s="39">
        <f t="shared" si="561"/>
        <v>5.2649999999999997</v>
      </c>
      <c r="D859" s="39">
        <f t="shared" si="562"/>
        <v>623.01205687499998</v>
      </c>
      <c r="E859" s="40">
        <f t="shared" si="563"/>
        <v>2.2683875775330785E+51</v>
      </c>
      <c r="F859" s="41">
        <f t="shared" si="564"/>
        <v>170.60000000000008</v>
      </c>
      <c r="G859" s="41">
        <v>853</v>
      </c>
    </row>
    <row r="860" spans="1:7">
      <c r="A860" s="52">
        <v>22.475000000000001</v>
      </c>
      <c r="B860" s="39">
        <f t="shared" si="560"/>
        <v>5.2700000000000005</v>
      </c>
      <c r="C860" s="39">
        <f t="shared" si="561"/>
        <v>5.2700000000000005</v>
      </c>
      <c r="D860" s="39">
        <f t="shared" si="562"/>
        <v>624.19592750000015</v>
      </c>
      <c r="E860" s="40">
        <f t="shared" si="563"/>
        <v>2.605693078807957E+51</v>
      </c>
      <c r="F860" s="41">
        <f t="shared" si="564"/>
        <v>170.8000000000001</v>
      </c>
      <c r="G860" s="41">
        <v>854</v>
      </c>
    </row>
    <row r="861" spans="1:7">
      <c r="A861" s="52">
        <v>22.475000000000001</v>
      </c>
      <c r="B861" s="39">
        <f t="shared" si="560"/>
        <v>5.2750000000000004</v>
      </c>
      <c r="C861" s="39">
        <f t="shared" si="561"/>
        <v>5.2750000000000004</v>
      </c>
      <c r="D861" s="39">
        <f t="shared" si="562"/>
        <v>625.38092187500013</v>
      </c>
      <c r="E861" s="40">
        <f t="shared" si="563"/>
        <v>2.99315535325386E+51</v>
      </c>
      <c r="F861" s="41">
        <f t="shared" si="564"/>
        <v>171.00000000000009</v>
      </c>
      <c r="G861" s="41">
        <v>855</v>
      </c>
    </row>
    <row r="862" spans="1:7">
      <c r="A862" s="52">
        <v>22.475000000000001</v>
      </c>
      <c r="B862" s="39">
        <f t="shared" si="560"/>
        <v>5.28</v>
      </c>
      <c r="C862" s="39">
        <f t="shared" si="561"/>
        <v>5.28</v>
      </c>
      <c r="D862" s="39">
        <f t="shared" si="562"/>
        <v>626.56704000000002</v>
      </c>
      <c r="E862" s="40">
        <f t="shared" si="563"/>
        <v>3.4382326305332783E+51</v>
      </c>
      <c r="F862" s="41">
        <f t="shared" si="564"/>
        <v>171.2000000000001</v>
      </c>
      <c r="G862" s="41">
        <v>856</v>
      </c>
    </row>
    <row r="863" spans="1:7">
      <c r="A863" s="52">
        <v>22.475000000000001</v>
      </c>
      <c r="B863" s="39">
        <f t="shared" si="560"/>
        <v>5.2850000000000001</v>
      </c>
      <c r="C863" s="39">
        <f t="shared" si="561"/>
        <v>5.2850000000000001</v>
      </c>
      <c r="D863" s="39">
        <f t="shared" si="562"/>
        <v>627.75428187500006</v>
      </c>
      <c r="E863" s="40">
        <f t="shared" si="563"/>
        <v>3.9494921667907055E+51</v>
      </c>
      <c r="F863" s="41">
        <f t="shared" si="564"/>
        <v>171.40000000000009</v>
      </c>
      <c r="G863" s="41">
        <v>857</v>
      </c>
    </row>
    <row r="864" spans="1:7">
      <c r="A864" s="52">
        <v>22.475000000000001</v>
      </c>
      <c r="B864" s="39">
        <f t="shared" si="560"/>
        <v>5.29</v>
      </c>
      <c r="C864" s="39">
        <f t="shared" si="561"/>
        <v>5.29</v>
      </c>
      <c r="D864" s="39">
        <f t="shared" si="562"/>
        <v>628.94264750000002</v>
      </c>
      <c r="E864" s="40">
        <f t="shared" si="563"/>
        <v>4.536775155066159E+51</v>
      </c>
      <c r="F864" s="41">
        <f t="shared" si="564"/>
        <v>171.60000000000011</v>
      </c>
      <c r="G864" s="41">
        <v>858</v>
      </c>
    </row>
    <row r="865" spans="1:7">
      <c r="A865" s="52">
        <v>22.475000000000001</v>
      </c>
      <c r="B865" s="39">
        <f t="shared" si="560"/>
        <v>5.2949999999999999</v>
      </c>
      <c r="C865" s="39">
        <f t="shared" si="561"/>
        <v>5.2949999999999999</v>
      </c>
      <c r="D865" s="39">
        <f t="shared" si="562"/>
        <v>630.13213687500001</v>
      </c>
      <c r="E865" s="40">
        <f t="shared" si="563"/>
        <v>5.2113861576159148E+51</v>
      </c>
      <c r="F865" s="41">
        <f t="shared" si="564"/>
        <v>171.8000000000001</v>
      </c>
      <c r="G865" s="41">
        <v>859</v>
      </c>
    </row>
    <row r="866" spans="1:7">
      <c r="A866" s="52">
        <v>22.475000000000001</v>
      </c>
      <c r="B866" s="39">
        <f t="shared" ref="B866:B906" si="565">(100%+G866*0.5%)</f>
        <v>5.3</v>
      </c>
      <c r="C866" s="39">
        <f t="shared" ref="C866:C906" si="566">(100%+G866*0.5%)</f>
        <v>5.3</v>
      </c>
      <c r="D866" s="39">
        <f t="shared" ref="D866:D906" si="567">A866*B866*C866*1</f>
        <v>631.32275000000004</v>
      </c>
      <c r="E866" s="40">
        <f t="shared" ref="E866:E906" si="568">POWER($F$1,G866)</f>
        <v>5.9863107065077213E+51</v>
      </c>
      <c r="F866" s="41">
        <f t="shared" ref="F866:F906" si="569">LOG(E866,2)</f>
        <v>172.00000000000009</v>
      </c>
      <c r="G866" s="41">
        <v>860</v>
      </c>
    </row>
    <row r="867" spans="1:7">
      <c r="A867" s="52">
        <v>22.475000000000001</v>
      </c>
      <c r="B867" s="39">
        <f t="shared" si="565"/>
        <v>5.3049999999999997</v>
      </c>
      <c r="C867" s="39">
        <f t="shared" si="566"/>
        <v>5.3049999999999997</v>
      </c>
      <c r="D867" s="39">
        <f t="shared" si="567"/>
        <v>632.51448687499999</v>
      </c>
      <c r="E867" s="40">
        <f t="shared" si="568"/>
        <v>6.8764652610665593E+51</v>
      </c>
      <c r="F867" s="41">
        <f t="shared" si="569"/>
        <v>172.2000000000001</v>
      </c>
      <c r="G867" s="41">
        <v>861</v>
      </c>
    </row>
    <row r="868" spans="1:7">
      <c r="A868" s="52">
        <v>22.475000000000001</v>
      </c>
      <c r="B868" s="39">
        <f t="shared" si="565"/>
        <v>5.3100000000000005</v>
      </c>
      <c r="C868" s="39">
        <f t="shared" si="566"/>
        <v>5.3100000000000005</v>
      </c>
      <c r="D868" s="39">
        <f t="shared" si="567"/>
        <v>633.7073475000002</v>
      </c>
      <c r="E868" s="40">
        <f t="shared" si="568"/>
        <v>7.898984333581411E+51</v>
      </c>
      <c r="F868" s="41">
        <f t="shared" si="569"/>
        <v>172.40000000000009</v>
      </c>
      <c r="G868" s="41">
        <v>862</v>
      </c>
    </row>
    <row r="869" spans="1:7">
      <c r="A869" s="52">
        <v>22.475000000000001</v>
      </c>
      <c r="B869" s="39">
        <f t="shared" si="565"/>
        <v>5.3150000000000004</v>
      </c>
      <c r="C869" s="39">
        <f t="shared" si="566"/>
        <v>5.3150000000000004</v>
      </c>
      <c r="D869" s="39">
        <f t="shared" si="567"/>
        <v>634.90133187500021</v>
      </c>
      <c r="E869" s="40">
        <f t="shared" si="568"/>
        <v>9.0735503101323207E+51</v>
      </c>
      <c r="F869" s="41">
        <f t="shared" si="569"/>
        <v>172.60000000000011</v>
      </c>
      <c r="G869" s="41">
        <v>863</v>
      </c>
    </row>
    <row r="870" spans="1:7">
      <c r="A870" s="52">
        <v>22.475000000000001</v>
      </c>
      <c r="B870" s="39">
        <f t="shared" si="565"/>
        <v>5.32</v>
      </c>
      <c r="C870" s="39">
        <f t="shared" si="566"/>
        <v>5.32</v>
      </c>
      <c r="D870" s="39">
        <f t="shared" si="567"/>
        <v>636.09644000000003</v>
      </c>
      <c r="E870" s="40">
        <f t="shared" si="568"/>
        <v>1.0422772315231835E+52</v>
      </c>
      <c r="F870" s="41">
        <f t="shared" si="569"/>
        <v>172.8000000000001</v>
      </c>
      <c r="G870" s="41">
        <v>864</v>
      </c>
    </row>
    <row r="871" spans="1:7">
      <c r="A871" s="52">
        <v>22.475000000000001</v>
      </c>
      <c r="B871" s="39">
        <f t="shared" si="565"/>
        <v>5.3250000000000002</v>
      </c>
      <c r="C871" s="39">
        <f t="shared" si="566"/>
        <v>5.3250000000000002</v>
      </c>
      <c r="D871" s="39">
        <f t="shared" si="567"/>
        <v>637.29267187500011</v>
      </c>
      <c r="E871" s="40">
        <f t="shared" si="568"/>
        <v>1.1972621413015451E+52</v>
      </c>
      <c r="F871" s="41">
        <f t="shared" si="569"/>
        <v>173.00000000000009</v>
      </c>
      <c r="G871" s="41">
        <v>865</v>
      </c>
    </row>
    <row r="872" spans="1:7">
      <c r="A872" s="52">
        <v>22.475000000000001</v>
      </c>
      <c r="B872" s="39">
        <f t="shared" si="565"/>
        <v>5.33</v>
      </c>
      <c r="C872" s="39">
        <f t="shared" si="566"/>
        <v>5.33</v>
      </c>
      <c r="D872" s="39">
        <f t="shared" si="567"/>
        <v>638.4900275</v>
      </c>
      <c r="E872" s="40">
        <f t="shared" si="568"/>
        <v>1.3752930522133121E+52</v>
      </c>
      <c r="F872" s="41">
        <f t="shared" si="569"/>
        <v>173.2000000000001</v>
      </c>
      <c r="G872" s="41">
        <v>866</v>
      </c>
    </row>
    <row r="873" spans="1:7">
      <c r="A873" s="52">
        <v>22.475000000000001</v>
      </c>
      <c r="B873" s="39">
        <f t="shared" si="565"/>
        <v>5.335</v>
      </c>
      <c r="C873" s="39">
        <f t="shared" si="566"/>
        <v>5.335</v>
      </c>
      <c r="D873" s="39">
        <f t="shared" si="567"/>
        <v>639.68850687500003</v>
      </c>
      <c r="E873" s="40">
        <f t="shared" si="568"/>
        <v>1.5797968667162833E+52</v>
      </c>
      <c r="F873" s="41">
        <f t="shared" si="569"/>
        <v>173.40000000000009</v>
      </c>
      <c r="G873" s="41">
        <v>867</v>
      </c>
    </row>
    <row r="874" spans="1:7">
      <c r="A874" s="52">
        <v>22.475000000000001</v>
      </c>
      <c r="B874" s="39">
        <f t="shared" si="565"/>
        <v>5.34</v>
      </c>
      <c r="C874" s="39">
        <f t="shared" si="566"/>
        <v>5.34</v>
      </c>
      <c r="D874" s="39">
        <f t="shared" si="567"/>
        <v>640.88810999999998</v>
      </c>
      <c r="E874" s="40">
        <f t="shared" si="568"/>
        <v>1.8147100620264647E+52</v>
      </c>
      <c r="F874" s="41">
        <f t="shared" si="569"/>
        <v>173.60000000000008</v>
      </c>
      <c r="G874" s="41">
        <v>868</v>
      </c>
    </row>
    <row r="875" spans="1:7">
      <c r="A875" s="52">
        <v>22.475000000000001</v>
      </c>
      <c r="B875" s="39">
        <f t="shared" si="565"/>
        <v>5.3449999999999998</v>
      </c>
      <c r="C875" s="39">
        <f t="shared" si="566"/>
        <v>5.3449999999999998</v>
      </c>
      <c r="D875" s="39">
        <f t="shared" si="567"/>
        <v>642.08883687499997</v>
      </c>
      <c r="E875" s="40">
        <f t="shared" si="568"/>
        <v>2.0845544630463672E+52</v>
      </c>
      <c r="F875" s="41">
        <f t="shared" si="569"/>
        <v>173.8000000000001</v>
      </c>
      <c r="G875" s="41">
        <v>869</v>
      </c>
    </row>
    <row r="876" spans="1:7">
      <c r="A876" s="52">
        <v>22.475000000000001</v>
      </c>
      <c r="B876" s="39">
        <f t="shared" si="565"/>
        <v>5.3500000000000005</v>
      </c>
      <c r="C876" s="39">
        <f t="shared" si="566"/>
        <v>5.3500000000000005</v>
      </c>
      <c r="D876" s="39">
        <f t="shared" si="567"/>
        <v>643.29068750000022</v>
      </c>
      <c r="E876" s="40">
        <f t="shared" si="568"/>
        <v>2.3945242826030901E+52</v>
      </c>
      <c r="F876" s="41">
        <f t="shared" si="569"/>
        <v>174.00000000000009</v>
      </c>
      <c r="G876" s="41">
        <v>870</v>
      </c>
    </row>
    <row r="877" spans="1:7">
      <c r="A877" s="52">
        <v>22.475000000000001</v>
      </c>
      <c r="B877" s="39">
        <f t="shared" si="565"/>
        <v>5.3550000000000004</v>
      </c>
      <c r="C877" s="39">
        <f t="shared" si="566"/>
        <v>5.3550000000000004</v>
      </c>
      <c r="D877" s="39">
        <f t="shared" si="567"/>
        <v>644.49366187500016</v>
      </c>
      <c r="E877" s="40">
        <f t="shared" si="568"/>
        <v>2.7505861044266258E+52</v>
      </c>
      <c r="F877" s="41">
        <f t="shared" si="569"/>
        <v>174.2000000000001</v>
      </c>
      <c r="G877" s="41">
        <v>871</v>
      </c>
    </row>
    <row r="878" spans="1:7">
      <c r="A878" s="52">
        <v>22.475000000000001</v>
      </c>
      <c r="B878" s="39">
        <f t="shared" si="565"/>
        <v>5.36</v>
      </c>
      <c r="C878" s="39">
        <f t="shared" si="566"/>
        <v>5.36</v>
      </c>
      <c r="D878" s="39">
        <f t="shared" si="567"/>
        <v>645.69776000000013</v>
      </c>
      <c r="E878" s="40">
        <f t="shared" si="568"/>
        <v>3.1595937334325676E+52</v>
      </c>
      <c r="F878" s="41">
        <f t="shared" si="569"/>
        <v>174.40000000000009</v>
      </c>
      <c r="G878" s="41">
        <v>872</v>
      </c>
    </row>
    <row r="879" spans="1:7">
      <c r="A879" s="52">
        <v>22.475000000000001</v>
      </c>
      <c r="B879" s="39">
        <f t="shared" si="565"/>
        <v>5.3650000000000002</v>
      </c>
      <c r="C879" s="39">
        <f t="shared" si="566"/>
        <v>5.3650000000000002</v>
      </c>
      <c r="D879" s="39">
        <f t="shared" si="567"/>
        <v>646.90298187500002</v>
      </c>
      <c r="E879" s="40">
        <f t="shared" si="568"/>
        <v>3.6294201240529315E+52</v>
      </c>
      <c r="F879" s="41">
        <f t="shared" si="569"/>
        <v>174.60000000000008</v>
      </c>
      <c r="G879" s="41">
        <v>873</v>
      </c>
    </row>
    <row r="880" spans="1:7">
      <c r="A880" s="52">
        <v>22.475000000000001</v>
      </c>
      <c r="B880" s="39">
        <f t="shared" si="565"/>
        <v>5.37</v>
      </c>
      <c r="C880" s="39">
        <f t="shared" si="566"/>
        <v>5.37</v>
      </c>
      <c r="D880" s="39">
        <f t="shared" si="567"/>
        <v>648.10932750000006</v>
      </c>
      <c r="E880" s="40">
        <f t="shared" si="568"/>
        <v>4.1691089260927366E+52</v>
      </c>
      <c r="F880" s="41">
        <f t="shared" si="569"/>
        <v>174.8000000000001</v>
      </c>
      <c r="G880" s="41">
        <v>874</v>
      </c>
    </row>
    <row r="881" spans="1:7">
      <c r="A881" s="52">
        <v>22.475000000000001</v>
      </c>
      <c r="B881" s="39">
        <f t="shared" si="565"/>
        <v>5.375</v>
      </c>
      <c r="C881" s="39">
        <f t="shared" si="566"/>
        <v>5.375</v>
      </c>
      <c r="D881" s="39">
        <f t="shared" si="567"/>
        <v>649.31679687500002</v>
      </c>
      <c r="E881" s="40">
        <f t="shared" si="568"/>
        <v>4.7890485652061824E+52</v>
      </c>
      <c r="F881" s="41">
        <f t="shared" si="569"/>
        <v>175.00000000000009</v>
      </c>
      <c r="G881" s="41">
        <v>875</v>
      </c>
    </row>
    <row r="882" spans="1:7">
      <c r="A882" s="52">
        <v>22.475000000000001</v>
      </c>
      <c r="B882" s="39">
        <f t="shared" si="565"/>
        <v>5.38</v>
      </c>
      <c r="C882" s="39">
        <f t="shared" si="566"/>
        <v>5.38</v>
      </c>
      <c r="D882" s="39">
        <f t="shared" si="567"/>
        <v>650.52539000000002</v>
      </c>
      <c r="E882" s="40">
        <f t="shared" si="568"/>
        <v>5.5011722088532527E+52</v>
      </c>
      <c r="F882" s="41">
        <f t="shared" si="569"/>
        <v>175.2000000000001</v>
      </c>
      <c r="G882" s="41">
        <v>876</v>
      </c>
    </row>
    <row r="883" spans="1:7">
      <c r="A883" s="52">
        <v>22.475000000000001</v>
      </c>
      <c r="B883" s="39">
        <f t="shared" si="565"/>
        <v>5.3849999999999998</v>
      </c>
      <c r="C883" s="39">
        <f t="shared" si="566"/>
        <v>5.3849999999999998</v>
      </c>
      <c r="D883" s="39">
        <f t="shared" si="567"/>
        <v>651.73510687500004</v>
      </c>
      <c r="E883" s="40">
        <f t="shared" si="568"/>
        <v>6.3191874668651373E+52</v>
      </c>
      <c r="F883" s="41">
        <f t="shared" si="569"/>
        <v>175.40000000000009</v>
      </c>
      <c r="G883" s="41">
        <v>877</v>
      </c>
    </row>
    <row r="884" spans="1:7">
      <c r="A884" s="52">
        <v>22.475000000000001</v>
      </c>
      <c r="B884" s="39">
        <f t="shared" si="565"/>
        <v>5.39</v>
      </c>
      <c r="C884" s="39">
        <f t="shared" si="566"/>
        <v>5.39</v>
      </c>
      <c r="D884" s="39">
        <f t="shared" si="567"/>
        <v>652.94594749999999</v>
      </c>
      <c r="E884" s="40">
        <f t="shared" si="568"/>
        <v>7.258840248105864E+52</v>
      </c>
      <c r="F884" s="41">
        <f t="shared" si="569"/>
        <v>175.60000000000008</v>
      </c>
      <c r="G884" s="41">
        <v>878</v>
      </c>
    </row>
    <row r="885" spans="1:7">
      <c r="A885" s="52">
        <v>22.475000000000001</v>
      </c>
      <c r="B885" s="39">
        <f t="shared" si="565"/>
        <v>5.3950000000000005</v>
      </c>
      <c r="C885" s="39">
        <f t="shared" si="566"/>
        <v>5.3950000000000005</v>
      </c>
      <c r="D885" s="39">
        <f t="shared" si="567"/>
        <v>654.1579118750002</v>
      </c>
      <c r="E885" s="40">
        <f t="shared" si="568"/>
        <v>8.3382178521854753E+52</v>
      </c>
      <c r="F885" s="41">
        <f t="shared" si="569"/>
        <v>175.8000000000001</v>
      </c>
      <c r="G885" s="41">
        <v>879</v>
      </c>
    </row>
    <row r="886" spans="1:7">
      <c r="A886" s="52">
        <v>22.475000000000001</v>
      </c>
      <c r="B886" s="39">
        <f t="shared" si="565"/>
        <v>5.4</v>
      </c>
      <c r="C886" s="39">
        <f t="shared" si="566"/>
        <v>5.4</v>
      </c>
      <c r="D886" s="39">
        <f t="shared" si="567"/>
        <v>655.37100000000009</v>
      </c>
      <c r="E886" s="40">
        <f t="shared" si="568"/>
        <v>9.5780971304123668E+52</v>
      </c>
      <c r="F886" s="41">
        <f t="shared" si="569"/>
        <v>176.00000000000009</v>
      </c>
      <c r="G886" s="41">
        <v>880</v>
      </c>
    </row>
    <row r="887" spans="1:7">
      <c r="A887" s="52">
        <v>22.475000000000001</v>
      </c>
      <c r="B887" s="39">
        <f t="shared" si="565"/>
        <v>5.4050000000000002</v>
      </c>
      <c r="C887" s="39">
        <f t="shared" si="566"/>
        <v>5.4050000000000002</v>
      </c>
      <c r="D887" s="39">
        <f t="shared" si="567"/>
        <v>656.58521187500003</v>
      </c>
      <c r="E887" s="40">
        <f t="shared" si="568"/>
        <v>1.1002344417706508E+53</v>
      </c>
      <c r="F887" s="41">
        <f t="shared" si="569"/>
        <v>176.20000000000007</v>
      </c>
      <c r="G887" s="41">
        <v>881</v>
      </c>
    </row>
    <row r="888" spans="1:7">
      <c r="A888" s="52">
        <v>22.475000000000001</v>
      </c>
      <c r="B888" s="39">
        <f t="shared" si="565"/>
        <v>5.41</v>
      </c>
      <c r="C888" s="39">
        <f t="shared" si="566"/>
        <v>5.41</v>
      </c>
      <c r="D888" s="39">
        <f t="shared" si="567"/>
        <v>657.80054750000011</v>
      </c>
      <c r="E888" s="40">
        <f t="shared" si="568"/>
        <v>1.2638374933730277E+53</v>
      </c>
      <c r="F888" s="41">
        <f t="shared" si="569"/>
        <v>176.40000000000009</v>
      </c>
      <c r="G888" s="41">
        <v>882</v>
      </c>
    </row>
    <row r="889" spans="1:7">
      <c r="A889" s="52">
        <v>22.475000000000001</v>
      </c>
      <c r="B889" s="39">
        <f t="shared" si="565"/>
        <v>5.415</v>
      </c>
      <c r="C889" s="39">
        <f t="shared" si="566"/>
        <v>5.415</v>
      </c>
      <c r="D889" s="39">
        <f t="shared" si="567"/>
        <v>659.01700687500011</v>
      </c>
      <c r="E889" s="40">
        <f t="shared" si="568"/>
        <v>1.4517680496211734E+53</v>
      </c>
      <c r="F889" s="41">
        <f t="shared" si="569"/>
        <v>176.60000000000008</v>
      </c>
      <c r="G889" s="41">
        <v>883</v>
      </c>
    </row>
    <row r="890" spans="1:7">
      <c r="A890" s="52">
        <v>22.475000000000001</v>
      </c>
      <c r="B890" s="39">
        <f t="shared" si="565"/>
        <v>5.42</v>
      </c>
      <c r="C890" s="39">
        <f t="shared" si="566"/>
        <v>5.42</v>
      </c>
      <c r="D890" s="39">
        <f t="shared" si="567"/>
        <v>660.23459000000003</v>
      </c>
      <c r="E890" s="40">
        <f t="shared" si="568"/>
        <v>1.6676435704370959E+53</v>
      </c>
      <c r="F890" s="41">
        <f t="shared" si="569"/>
        <v>176.8000000000001</v>
      </c>
      <c r="G890" s="41">
        <v>884</v>
      </c>
    </row>
    <row r="891" spans="1:7">
      <c r="A891" s="52">
        <v>22.475000000000001</v>
      </c>
      <c r="B891" s="39">
        <f t="shared" si="565"/>
        <v>5.4249999999999998</v>
      </c>
      <c r="C891" s="39">
        <f t="shared" si="566"/>
        <v>5.4249999999999998</v>
      </c>
      <c r="D891" s="39">
        <f t="shared" si="567"/>
        <v>661.45329687499998</v>
      </c>
      <c r="E891" s="40">
        <f t="shared" si="568"/>
        <v>1.9156194260824742E+53</v>
      </c>
      <c r="F891" s="41">
        <f t="shared" si="569"/>
        <v>177.00000000000009</v>
      </c>
      <c r="G891" s="41">
        <v>885</v>
      </c>
    </row>
    <row r="892" spans="1:7">
      <c r="A892" s="52">
        <v>22.475000000000001</v>
      </c>
      <c r="B892" s="39">
        <f t="shared" si="565"/>
        <v>5.43</v>
      </c>
      <c r="C892" s="39">
        <f t="shared" si="566"/>
        <v>5.43</v>
      </c>
      <c r="D892" s="39">
        <f t="shared" si="567"/>
        <v>662.67312749999996</v>
      </c>
      <c r="E892" s="40">
        <f t="shared" si="568"/>
        <v>2.2004688835413024E+53</v>
      </c>
      <c r="F892" s="41">
        <f t="shared" si="569"/>
        <v>177.20000000000007</v>
      </c>
      <c r="G892" s="41">
        <v>886</v>
      </c>
    </row>
    <row r="893" spans="1:7">
      <c r="A893" s="52">
        <v>22.475000000000001</v>
      </c>
      <c r="B893" s="39">
        <f t="shared" si="565"/>
        <v>5.4350000000000005</v>
      </c>
      <c r="C893" s="39">
        <f t="shared" si="566"/>
        <v>5.4350000000000005</v>
      </c>
      <c r="D893" s="39">
        <f t="shared" si="567"/>
        <v>663.89408187500021</v>
      </c>
      <c r="E893" s="40">
        <f t="shared" si="568"/>
        <v>2.527674986746057E+53</v>
      </c>
      <c r="F893" s="41">
        <f t="shared" si="569"/>
        <v>177.40000000000009</v>
      </c>
      <c r="G893" s="41">
        <v>887</v>
      </c>
    </row>
    <row r="894" spans="1:7">
      <c r="A894" s="52">
        <v>22.475000000000001</v>
      </c>
      <c r="B894" s="39">
        <f t="shared" si="565"/>
        <v>5.44</v>
      </c>
      <c r="C894" s="39">
        <f t="shared" si="566"/>
        <v>5.44</v>
      </c>
      <c r="D894" s="39">
        <f t="shared" si="567"/>
        <v>665.11616000000015</v>
      </c>
      <c r="E894" s="40">
        <f t="shared" si="568"/>
        <v>2.9035360992423473E+53</v>
      </c>
      <c r="F894" s="41">
        <f t="shared" si="569"/>
        <v>177.60000000000008</v>
      </c>
      <c r="G894" s="41">
        <v>888</v>
      </c>
    </row>
    <row r="895" spans="1:7">
      <c r="A895" s="52">
        <v>22.475000000000001</v>
      </c>
      <c r="B895" s="39">
        <f t="shared" si="565"/>
        <v>5.4450000000000003</v>
      </c>
      <c r="C895" s="39">
        <f t="shared" si="566"/>
        <v>5.4450000000000003</v>
      </c>
      <c r="D895" s="39">
        <f t="shared" si="567"/>
        <v>666.33936187500012</v>
      </c>
      <c r="E895" s="40">
        <f t="shared" si="568"/>
        <v>3.3352871408741939E+53</v>
      </c>
      <c r="F895" s="41">
        <f t="shared" si="569"/>
        <v>177.80000000000007</v>
      </c>
      <c r="G895" s="41">
        <v>889</v>
      </c>
    </row>
    <row r="896" spans="1:7">
      <c r="A896" s="52">
        <v>22.475000000000001</v>
      </c>
      <c r="B896" s="39">
        <f t="shared" si="565"/>
        <v>5.45</v>
      </c>
      <c r="C896" s="39">
        <f t="shared" si="566"/>
        <v>5.45</v>
      </c>
      <c r="D896" s="39">
        <f t="shared" si="567"/>
        <v>667.56368750000013</v>
      </c>
      <c r="E896" s="40">
        <f t="shared" si="568"/>
        <v>3.8312388521649493E+53</v>
      </c>
      <c r="F896" s="41">
        <f t="shared" si="569"/>
        <v>178.00000000000009</v>
      </c>
      <c r="G896" s="41">
        <v>890</v>
      </c>
    </row>
    <row r="897" spans="1:7">
      <c r="A897" s="52">
        <v>22.475000000000001</v>
      </c>
      <c r="B897" s="39">
        <f t="shared" si="565"/>
        <v>5.4550000000000001</v>
      </c>
      <c r="C897" s="39">
        <f t="shared" si="566"/>
        <v>5.4550000000000001</v>
      </c>
      <c r="D897" s="39">
        <f t="shared" si="567"/>
        <v>668.78913687500005</v>
      </c>
      <c r="E897" s="40">
        <f t="shared" si="568"/>
        <v>4.4009377670826064E+53</v>
      </c>
      <c r="F897" s="41">
        <f t="shared" si="569"/>
        <v>178.20000000000007</v>
      </c>
      <c r="G897" s="41">
        <v>891</v>
      </c>
    </row>
    <row r="898" spans="1:7">
      <c r="A898" s="52">
        <v>22.475000000000001</v>
      </c>
      <c r="B898" s="39">
        <f t="shared" si="565"/>
        <v>5.46</v>
      </c>
      <c r="C898" s="39">
        <f t="shared" si="566"/>
        <v>5.46</v>
      </c>
      <c r="D898" s="39">
        <f t="shared" si="567"/>
        <v>670.01571000000001</v>
      </c>
      <c r="E898" s="40">
        <f t="shared" si="568"/>
        <v>5.0553499734921141E+53</v>
      </c>
      <c r="F898" s="41">
        <f t="shared" si="569"/>
        <v>178.40000000000009</v>
      </c>
      <c r="G898" s="41">
        <v>892</v>
      </c>
    </row>
    <row r="899" spans="1:7">
      <c r="A899" s="52">
        <v>22.475000000000001</v>
      </c>
      <c r="B899" s="39">
        <f t="shared" si="565"/>
        <v>5.4649999999999999</v>
      </c>
      <c r="C899" s="39">
        <f t="shared" si="566"/>
        <v>5.4649999999999999</v>
      </c>
      <c r="D899" s="39">
        <f t="shared" si="567"/>
        <v>671.24340687500001</v>
      </c>
      <c r="E899" s="40">
        <f t="shared" si="568"/>
        <v>5.8070721984846972E+53</v>
      </c>
      <c r="F899" s="41">
        <f t="shared" si="569"/>
        <v>178.60000000000008</v>
      </c>
      <c r="G899" s="41">
        <v>893</v>
      </c>
    </row>
    <row r="900" spans="1:7">
      <c r="A900" s="52">
        <v>22.475000000000001</v>
      </c>
      <c r="B900" s="39">
        <f t="shared" si="565"/>
        <v>5.47</v>
      </c>
      <c r="C900" s="39">
        <f t="shared" si="566"/>
        <v>5.47</v>
      </c>
      <c r="D900" s="39">
        <f t="shared" si="567"/>
        <v>672.47222749999992</v>
      </c>
      <c r="E900" s="40">
        <f t="shared" si="568"/>
        <v>6.6705742817483879E+53</v>
      </c>
      <c r="F900" s="41">
        <f t="shared" si="569"/>
        <v>178.8000000000001</v>
      </c>
      <c r="G900" s="41">
        <v>894</v>
      </c>
    </row>
    <row r="901" spans="1:7">
      <c r="A901" s="52">
        <v>22.475000000000001</v>
      </c>
      <c r="B901" s="39">
        <f t="shared" si="565"/>
        <v>5.4750000000000005</v>
      </c>
      <c r="C901" s="39">
        <f t="shared" si="566"/>
        <v>5.4750000000000005</v>
      </c>
      <c r="D901" s="39">
        <f t="shared" si="567"/>
        <v>673.7021718750002</v>
      </c>
      <c r="E901" s="40">
        <f t="shared" si="568"/>
        <v>7.662477704329902E+53</v>
      </c>
      <c r="F901" s="41">
        <f t="shared" si="569"/>
        <v>179.00000000000009</v>
      </c>
      <c r="G901" s="41">
        <v>895</v>
      </c>
    </row>
    <row r="902" spans="1:7">
      <c r="A902" s="52">
        <v>22.475000000000001</v>
      </c>
      <c r="B902" s="39">
        <f t="shared" si="565"/>
        <v>5.48</v>
      </c>
      <c r="C902" s="39">
        <f t="shared" si="566"/>
        <v>5.48</v>
      </c>
      <c r="D902" s="39">
        <f t="shared" si="567"/>
        <v>674.93324000000007</v>
      </c>
      <c r="E902" s="40">
        <f t="shared" si="568"/>
        <v>8.8018755341652163E+53</v>
      </c>
      <c r="F902" s="41">
        <f t="shared" si="569"/>
        <v>179.2000000000001</v>
      </c>
      <c r="G902" s="41">
        <v>896</v>
      </c>
    </row>
    <row r="903" spans="1:7">
      <c r="A903" s="52">
        <v>22.475000000000001</v>
      </c>
      <c r="B903" s="39">
        <f t="shared" si="565"/>
        <v>5.4850000000000003</v>
      </c>
      <c r="C903" s="39">
        <f t="shared" si="566"/>
        <v>5.4850000000000003</v>
      </c>
      <c r="D903" s="39">
        <f t="shared" si="567"/>
        <v>676.16543187500008</v>
      </c>
      <c r="E903" s="40">
        <f t="shared" si="568"/>
        <v>1.0110699946984233E+54</v>
      </c>
      <c r="F903" s="41">
        <f t="shared" si="569"/>
        <v>179.40000000000009</v>
      </c>
      <c r="G903" s="41">
        <v>897</v>
      </c>
    </row>
    <row r="904" spans="1:7">
      <c r="A904" s="52">
        <v>22.475000000000001</v>
      </c>
      <c r="B904" s="39">
        <f t="shared" si="565"/>
        <v>5.49</v>
      </c>
      <c r="C904" s="39">
        <f t="shared" si="566"/>
        <v>5.49</v>
      </c>
      <c r="D904" s="39">
        <f t="shared" si="567"/>
        <v>677.39874750000013</v>
      </c>
      <c r="E904" s="40">
        <f t="shared" si="568"/>
        <v>1.1614144396969398E+54</v>
      </c>
      <c r="F904" s="41">
        <f t="shared" si="569"/>
        <v>179.60000000000011</v>
      </c>
      <c r="G904" s="41">
        <v>898</v>
      </c>
    </row>
    <row r="905" spans="1:7">
      <c r="A905" s="52">
        <v>22.475000000000001</v>
      </c>
      <c r="B905" s="39">
        <f t="shared" si="565"/>
        <v>5.4950000000000001</v>
      </c>
      <c r="C905" s="39">
        <f t="shared" si="566"/>
        <v>5.4950000000000001</v>
      </c>
      <c r="D905" s="39">
        <f t="shared" si="567"/>
        <v>678.63318687500009</v>
      </c>
      <c r="E905" s="40">
        <f t="shared" si="568"/>
        <v>1.3341148563496779E+54</v>
      </c>
      <c r="F905" s="41">
        <f t="shared" si="569"/>
        <v>179.8000000000001</v>
      </c>
      <c r="G905" s="41">
        <v>899</v>
      </c>
    </row>
    <row r="906" spans="1:7">
      <c r="A906" s="52">
        <v>22.475000000000001</v>
      </c>
      <c r="B906" s="39">
        <f t="shared" si="565"/>
        <v>5.5</v>
      </c>
      <c r="C906" s="39">
        <f t="shared" si="566"/>
        <v>5.5</v>
      </c>
      <c r="D906" s="39">
        <f t="shared" si="567"/>
        <v>679.86875000000009</v>
      </c>
      <c r="E906" s="40">
        <f t="shared" si="568"/>
        <v>1.5324955408659811E+54</v>
      </c>
      <c r="F906" s="41">
        <f t="shared" si="569"/>
        <v>180.00000000000011</v>
      </c>
      <c r="G906" s="41">
        <v>900</v>
      </c>
    </row>
    <row r="907" spans="1:7">
      <c r="A907" s="52"/>
    </row>
    <row r="908" spans="1:7">
      <c r="A908" s="52"/>
    </row>
    <row r="909" spans="1:7">
      <c r="A909" s="52"/>
    </row>
    <row r="910" spans="1:7">
      <c r="A910" s="52"/>
    </row>
    <row r="911" spans="1:7">
      <c r="A911" s="52"/>
    </row>
    <row r="912" spans="1:7">
      <c r="A912" s="52"/>
    </row>
    <row r="913" spans="1:1">
      <c r="A913" s="52"/>
    </row>
    <row r="914" spans="1:1">
      <c r="A914" s="52"/>
    </row>
    <row r="915" spans="1:1">
      <c r="A915" s="52"/>
    </row>
    <row r="916" spans="1:1">
      <c r="A916" s="52"/>
    </row>
    <row r="917" spans="1:1">
      <c r="A917" s="52"/>
    </row>
    <row r="918" spans="1:1">
      <c r="A918" s="52"/>
    </row>
    <row r="919" spans="1:1">
      <c r="A919" s="52"/>
    </row>
    <row r="920" spans="1:1">
      <c r="A920" s="52"/>
    </row>
    <row r="921" spans="1:1">
      <c r="A921" s="52"/>
    </row>
    <row r="922" spans="1:1">
      <c r="A922" s="52"/>
    </row>
    <row r="923" spans="1:1">
      <c r="A923" s="52"/>
    </row>
    <row r="924" spans="1:1">
      <c r="A924" s="52"/>
    </row>
    <row r="925" spans="1:1">
      <c r="A925" s="52"/>
    </row>
    <row r="926" spans="1:1">
      <c r="A926" s="52"/>
    </row>
    <row r="927" spans="1:1">
      <c r="A927" s="52"/>
    </row>
    <row r="928" spans="1:1">
      <c r="A928" s="52"/>
    </row>
    <row r="929" spans="1:1">
      <c r="A929" s="52"/>
    </row>
    <row r="930" spans="1:1">
      <c r="A930" s="52"/>
    </row>
    <row r="931" spans="1:1">
      <c r="A931" s="52"/>
    </row>
    <row r="932" spans="1:1">
      <c r="A932" s="52"/>
    </row>
    <row r="933" spans="1:1">
      <c r="A933" s="52"/>
    </row>
    <row r="934" spans="1:1">
      <c r="A934" s="52"/>
    </row>
    <row r="935" spans="1:1">
      <c r="A935" s="52"/>
    </row>
    <row r="936" spans="1:1">
      <c r="A936" s="52"/>
    </row>
    <row r="937" spans="1:1">
      <c r="A937" s="52"/>
    </row>
    <row r="938" spans="1:1">
      <c r="A938" s="52"/>
    </row>
    <row r="939" spans="1:1">
      <c r="A939" s="52"/>
    </row>
    <row r="940" spans="1:1">
      <c r="A940" s="52"/>
    </row>
    <row r="941" spans="1:1">
      <c r="A941" s="52"/>
    </row>
    <row r="942" spans="1:1">
      <c r="A942" s="52"/>
    </row>
    <row r="943" spans="1:1">
      <c r="A943" s="52"/>
    </row>
    <row r="944" spans="1:1">
      <c r="A944" s="52"/>
    </row>
    <row r="945" spans="1:1">
      <c r="A945" s="52"/>
    </row>
    <row r="946" spans="1:1">
      <c r="A946" s="52"/>
    </row>
    <row r="947" spans="1:1">
      <c r="A947" s="52"/>
    </row>
    <row r="948" spans="1:1">
      <c r="A948" s="52"/>
    </row>
    <row r="949" spans="1:1">
      <c r="A949" s="52"/>
    </row>
    <row r="950" spans="1:1">
      <c r="A950" s="52"/>
    </row>
    <row r="951" spans="1:1">
      <c r="A951" s="52"/>
    </row>
    <row r="952" spans="1:1">
      <c r="A952" s="52"/>
    </row>
    <row r="953" spans="1:1">
      <c r="A953" s="52"/>
    </row>
    <row r="954" spans="1:1">
      <c r="A954" s="52"/>
    </row>
    <row r="955" spans="1:1">
      <c r="A955" s="52"/>
    </row>
    <row r="956" spans="1:1">
      <c r="A956" s="52"/>
    </row>
    <row r="957" spans="1:1">
      <c r="A957" s="52"/>
    </row>
    <row r="958" spans="1:1">
      <c r="A958" s="52"/>
    </row>
    <row r="959" spans="1:1">
      <c r="A959" s="52"/>
    </row>
    <row r="960" spans="1:1">
      <c r="A960" s="52"/>
    </row>
    <row r="961" spans="1:1">
      <c r="A961" s="52"/>
    </row>
    <row r="962" spans="1:1">
      <c r="A962" s="52"/>
    </row>
    <row r="963" spans="1:1">
      <c r="A963" s="52"/>
    </row>
    <row r="964" spans="1:1">
      <c r="A964" s="52"/>
    </row>
    <row r="965" spans="1:1">
      <c r="A965" s="52"/>
    </row>
    <row r="966" spans="1:1">
      <c r="A966" s="52"/>
    </row>
    <row r="967" spans="1:1">
      <c r="A967" s="52"/>
    </row>
  </sheetData>
  <phoneticPr fontId="2" type="noConversion"/>
  <conditionalFormatting sqref="J107:J125 J128:J145 J147:J306 J6:J25 J27:J45 J47:J65 J68:J85 AQ403:AQ406 R161:R320 R20:R39 R41:R59 R82:R99 R101:R119 R121:R139 R142:R159 J87:J105 R61:R79 I6:I306 Q19:Q320 BF188 BF185:BF186 BO229:BO231 CE337 AA42:AA357 Z41:Z342 AI69:AI383 AH69:AH370 AQ99:AQ401 AP99:AP400 BV287:BV588 CD342:CD645 AY146:AY449 BF191:BF492 BO236:BO538 BN236:BN537 BG191:BG494 AX146:AX447 CE342:CE646 AX143:AX144 BV284:BV285 AY138:AY144 BG181:BG189 BW280:BW285 BW287:BW589">
    <cfRule type="cellIs" dxfId="5" priority="298" operator="greaterThan">
      <formula>1.5</formula>
    </cfRule>
  </conditionalFormatting>
  <conditionalFormatting sqref="BE28 J128:J145 AA4 Q4:R4 AY4 AI69:AI384 AQ403:AQ407 J5:J25 J147:J1048576 J27:J45 J47:J65 AI4 AQ4 J68:J85 R19:R39 R161:R321 R41:R59 R82:R99 R101:R119 R121:R139 R142:R159 J87:J105 J107:J125 BG191:BG494 AX146:AX448 R61:R79 I6:I1048576 Q19:Q321 BF185:BF186 BF188 BO229:BO231 CE337 AA41:AA358 Z41:Z343 AH69:AI371 AP99:AQ401 CD342:CE646 AY146:AY450 BF191:BF493 BN236:BO538 AX143:AX144 BV284:BV285 AY138:AY144 BG181:BG189 BW280:BW285 BV287:BW589">
    <cfRule type="cellIs" dxfId="4" priority="297" operator="greaterThan">
      <formula>1</formula>
    </cfRule>
  </conditionalFormatting>
  <conditionalFormatting sqref="N7:N306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7:W18 W20:W320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7:AE18 AE20:AE342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7:AM18 AM20:AM370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18 AU20:AU400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C7:BC18 BC20:BC447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K7:BK18 BK20:BK492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S7:BS18 BS20:BS53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A7:CA18 CA20:CA58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7:CI18 CI20:CI6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45"/>
  <sheetViews>
    <sheetView workbookViewId="0">
      <selection activeCell="I38" sqref="I38"/>
    </sheetView>
  </sheetViews>
  <sheetFormatPr defaultRowHeight="16.5"/>
  <cols>
    <col min="1" max="1" width="9" style="6"/>
    <col min="2" max="2" width="9" style="6" customWidth="1"/>
    <col min="3" max="3" width="4.625" style="6" customWidth="1"/>
  </cols>
  <sheetData>
    <row r="1" spans="1:17">
      <c r="A1" s="6" t="s">
        <v>10</v>
      </c>
      <c r="B1" s="6">
        <f>POWER(2,0.2)</f>
        <v>1.1486983549970351</v>
      </c>
      <c r="E1">
        <v>0</v>
      </c>
      <c r="F1">
        <v>10</v>
      </c>
      <c r="G1">
        <v>17</v>
      </c>
      <c r="H1">
        <v>5</v>
      </c>
      <c r="I1">
        <v>15</v>
      </c>
      <c r="J1">
        <v>2</v>
      </c>
      <c r="K1">
        <v>7</v>
      </c>
      <c r="L1">
        <v>1</v>
      </c>
      <c r="M1">
        <v>3</v>
      </c>
      <c r="N1">
        <v>18</v>
      </c>
      <c r="O1">
        <v>8</v>
      </c>
      <c r="P1">
        <v>13</v>
      </c>
    </row>
    <row r="2" spans="1:17">
      <c r="D2" s="19" t="s">
        <v>55</v>
      </c>
      <c r="E2" s="19" t="s">
        <v>56</v>
      </c>
      <c r="F2" s="19" t="s">
        <v>57</v>
      </c>
      <c r="G2" s="19" t="s">
        <v>58</v>
      </c>
      <c r="H2" s="19" t="s">
        <v>59</v>
      </c>
      <c r="I2" s="19" t="s">
        <v>60</v>
      </c>
      <c r="J2" s="19" t="s">
        <v>61</v>
      </c>
      <c r="K2" s="19" t="s">
        <v>62</v>
      </c>
      <c r="L2" s="19" t="s">
        <v>63</v>
      </c>
      <c r="M2" s="19" t="s">
        <v>64</v>
      </c>
      <c r="N2" s="20" t="s">
        <v>69</v>
      </c>
      <c r="O2" s="22" t="s">
        <v>71</v>
      </c>
      <c r="P2" s="22" t="s">
        <v>73</v>
      </c>
      <c r="Q2" s="24"/>
    </row>
    <row r="3" spans="1:17">
      <c r="D3" s="21" t="s">
        <v>65</v>
      </c>
      <c r="E3" s="20">
        <v>0</v>
      </c>
      <c r="F3" s="26">
        <v>15</v>
      </c>
      <c r="G3" s="26">
        <v>37</v>
      </c>
      <c r="H3" s="26">
        <v>65</v>
      </c>
      <c r="I3" s="26">
        <v>95</v>
      </c>
      <c r="J3" s="26">
        <v>142</v>
      </c>
      <c r="K3" s="26">
        <v>187</v>
      </c>
      <c r="L3" s="26">
        <v>232</v>
      </c>
      <c r="M3" s="26">
        <v>283</v>
      </c>
      <c r="N3" s="20">
        <v>338</v>
      </c>
      <c r="O3" s="23">
        <v>408</v>
      </c>
      <c r="P3" s="23">
        <v>493</v>
      </c>
      <c r="Q3" s="25"/>
    </row>
    <row r="4" spans="1:17" ht="27.75">
      <c r="D4" s="21" t="s">
        <v>66</v>
      </c>
      <c r="E4" s="25">
        <f t="shared" ref="E4:P4" si="0">E3/5</f>
        <v>0</v>
      </c>
      <c r="F4" s="25">
        <f t="shared" si="0"/>
        <v>3</v>
      </c>
      <c r="G4" s="25">
        <f t="shared" si="0"/>
        <v>7.4</v>
      </c>
      <c r="H4" s="25">
        <f t="shared" si="0"/>
        <v>13</v>
      </c>
      <c r="I4" s="25">
        <f t="shared" si="0"/>
        <v>19</v>
      </c>
      <c r="J4" s="25">
        <f t="shared" si="0"/>
        <v>28.4</v>
      </c>
      <c r="K4" s="25">
        <f t="shared" si="0"/>
        <v>37.4</v>
      </c>
      <c r="L4" s="25">
        <f t="shared" si="0"/>
        <v>46.4</v>
      </c>
      <c r="M4" s="25">
        <f t="shared" si="0"/>
        <v>56.6</v>
      </c>
      <c r="N4" s="25">
        <f t="shared" si="0"/>
        <v>67.599999999999994</v>
      </c>
      <c r="O4" s="25">
        <f t="shared" si="0"/>
        <v>81.599999999999994</v>
      </c>
      <c r="P4" s="25">
        <f t="shared" si="0"/>
        <v>98.6</v>
      </c>
    </row>
    <row r="5" spans="1:17" ht="25.5">
      <c r="C5" s="6" t="s">
        <v>2</v>
      </c>
      <c r="D5" s="5" t="s">
        <v>67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spans="1:17">
      <c r="A6" s="6">
        <v>1</v>
      </c>
      <c r="B6" s="6">
        <f>LOG(A6,2)</f>
        <v>0</v>
      </c>
      <c r="D6" t="s">
        <v>75</v>
      </c>
      <c r="E6">
        <f t="shared" ref="E6:P6" si="1">1+E3/200</f>
        <v>1</v>
      </c>
      <c r="F6">
        <f t="shared" si="1"/>
        <v>1.075</v>
      </c>
      <c r="G6">
        <f t="shared" si="1"/>
        <v>1.1850000000000001</v>
      </c>
      <c r="H6">
        <f t="shared" si="1"/>
        <v>1.325</v>
      </c>
      <c r="I6">
        <f t="shared" si="1"/>
        <v>1.4750000000000001</v>
      </c>
      <c r="J6">
        <f t="shared" si="1"/>
        <v>1.71</v>
      </c>
      <c r="K6">
        <f t="shared" si="1"/>
        <v>1.9350000000000001</v>
      </c>
      <c r="L6">
        <f t="shared" si="1"/>
        <v>2.16</v>
      </c>
      <c r="M6">
        <f t="shared" si="1"/>
        <v>2.415</v>
      </c>
      <c r="N6">
        <f t="shared" si="1"/>
        <v>2.69</v>
      </c>
      <c r="O6">
        <f t="shared" si="1"/>
        <v>3.04</v>
      </c>
      <c r="P6">
        <f t="shared" si="1"/>
        <v>3.4649999999999999</v>
      </c>
    </row>
    <row r="7" spans="1:17">
      <c r="A7" s="6">
        <f t="shared" ref="A7:A70" si="2">POWER($B$1,C7)</f>
        <v>1.1486983549970351</v>
      </c>
      <c r="B7" s="6">
        <f>LOG(A7,2)</f>
        <v>0.20000000000000012</v>
      </c>
      <c r="C7" s="6">
        <v>1</v>
      </c>
      <c r="D7" t="s">
        <v>76</v>
      </c>
      <c r="E7">
        <f>E6</f>
        <v>1</v>
      </c>
      <c r="F7">
        <f>E7+F6</f>
        <v>2.0750000000000002</v>
      </c>
      <c r="G7">
        <f t="shared" ref="G7" si="3">F7+G6</f>
        <v>3.2600000000000002</v>
      </c>
      <c r="H7">
        <f t="shared" ref="H7" si="4">G7+H6</f>
        <v>4.585</v>
      </c>
      <c r="I7">
        <f t="shared" ref="I7" si="5">H7+I6</f>
        <v>6.0600000000000005</v>
      </c>
      <c r="J7">
        <f t="shared" ref="J7" si="6">I7+J6</f>
        <v>7.7700000000000005</v>
      </c>
      <c r="K7">
        <f t="shared" ref="K7" si="7">J7+K6</f>
        <v>9.7050000000000001</v>
      </c>
      <c r="L7">
        <f t="shared" ref="L7" si="8">K7+L6</f>
        <v>11.865</v>
      </c>
      <c r="M7">
        <f t="shared" ref="M7" si="9">L7+M6</f>
        <v>14.280000000000001</v>
      </c>
      <c r="N7">
        <f t="shared" ref="N7" si="10">M7+N6</f>
        <v>16.970000000000002</v>
      </c>
      <c r="O7">
        <f t="shared" ref="O7" si="11">N7+O6</f>
        <v>20.010000000000002</v>
      </c>
      <c r="P7">
        <f t="shared" ref="P7" si="12">O7+P6</f>
        <v>23.475000000000001</v>
      </c>
    </row>
    <row r="8" spans="1:17">
      <c r="A8" s="6">
        <f t="shared" si="2"/>
        <v>1.3195079107728944</v>
      </c>
      <c r="B8" s="6">
        <f t="shared" ref="B8:B71" si="13">LOG(A8,2)</f>
        <v>0.40000000000000024</v>
      </c>
      <c r="C8" s="6">
        <v>2</v>
      </c>
    </row>
    <row r="9" spans="1:17">
      <c r="A9" s="6">
        <f t="shared" si="2"/>
        <v>1.5157165665103984</v>
      </c>
      <c r="B9" s="6">
        <f t="shared" si="13"/>
        <v>0.60000000000000031</v>
      </c>
      <c r="C9" s="6">
        <v>3</v>
      </c>
      <c r="F9">
        <f t="shared" ref="F9:P9" si="14">F3-E3</f>
        <v>15</v>
      </c>
      <c r="G9">
        <f t="shared" si="14"/>
        <v>22</v>
      </c>
      <c r="H9">
        <f t="shared" si="14"/>
        <v>28</v>
      </c>
      <c r="I9">
        <f t="shared" si="14"/>
        <v>30</v>
      </c>
      <c r="J9">
        <f t="shared" si="14"/>
        <v>47</v>
      </c>
      <c r="K9">
        <f t="shared" si="14"/>
        <v>45</v>
      </c>
      <c r="L9">
        <f t="shared" si="14"/>
        <v>45</v>
      </c>
      <c r="M9">
        <f t="shared" si="14"/>
        <v>51</v>
      </c>
      <c r="N9">
        <f t="shared" si="14"/>
        <v>55</v>
      </c>
      <c r="O9">
        <f t="shared" si="14"/>
        <v>70</v>
      </c>
      <c r="P9">
        <f t="shared" si="14"/>
        <v>85</v>
      </c>
    </row>
    <row r="10" spans="1:17">
      <c r="A10" s="6">
        <f t="shared" si="2"/>
        <v>1.7411011265922487</v>
      </c>
      <c r="B10" s="6">
        <f t="shared" si="13"/>
        <v>0.80000000000000049</v>
      </c>
      <c r="C10" s="6">
        <v>4</v>
      </c>
    </row>
    <row r="11" spans="1:17">
      <c r="A11" s="6">
        <f t="shared" si="2"/>
        <v>2.0000000000000004</v>
      </c>
      <c r="B11" s="6">
        <f t="shared" si="13"/>
        <v>1.0000000000000002</v>
      </c>
      <c r="C11" s="6">
        <v>5</v>
      </c>
    </row>
    <row r="12" spans="1:17">
      <c r="A12" s="6">
        <f t="shared" si="2"/>
        <v>2.2973967099940706</v>
      </c>
      <c r="B12" s="6">
        <f t="shared" si="13"/>
        <v>1.2000000000000006</v>
      </c>
      <c r="C12" s="6">
        <v>6</v>
      </c>
    </row>
    <row r="13" spans="1:17">
      <c r="A13" s="6">
        <f t="shared" si="2"/>
        <v>2.6390158215457897</v>
      </c>
      <c r="B13" s="6">
        <f t="shared" si="13"/>
        <v>1.4000000000000008</v>
      </c>
      <c r="C13" s="6">
        <v>7</v>
      </c>
    </row>
    <row r="14" spans="1:17">
      <c r="A14" s="6">
        <f t="shared" si="2"/>
        <v>3.0314331330207978</v>
      </c>
      <c r="B14" s="6">
        <f t="shared" si="13"/>
        <v>1.600000000000001</v>
      </c>
      <c r="C14" s="6">
        <v>8</v>
      </c>
    </row>
    <row r="15" spans="1:17">
      <c r="A15" s="6">
        <f t="shared" si="2"/>
        <v>3.4822022531844987</v>
      </c>
      <c r="B15" s="6">
        <f t="shared" si="13"/>
        <v>1.8000000000000009</v>
      </c>
      <c r="C15" s="6">
        <v>9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7">
      <c r="A16" s="6">
        <f t="shared" si="2"/>
        <v>4.0000000000000027</v>
      </c>
      <c r="B16" s="6">
        <f t="shared" si="13"/>
        <v>2.0000000000000009</v>
      </c>
      <c r="C16" s="7">
        <v>10</v>
      </c>
      <c r="E16">
        <v>0</v>
      </c>
      <c r="F16">
        <v>2</v>
      </c>
      <c r="G16">
        <v>5</v>
      </c>
      <c r="H16">
        <v>7</v>
      </c>
      <c r="I16">
        <v>10</v>
      </c>
      <c r="J16">
        <v>12</v>
      </c>
      <c r="K16">
        <v>15</v>
      </c>
      <c r="L16">
        <v>17</v>
      </c>
      <c r="M16">
        <v>3</v>
      </c>
      <c r="N16">
        <v>8</v>
      </c>
      <c r="O16">
        <v>13</v>
      </c>
      <c r="P16">
        <v>18</v>
      </c>
    </row>
    <row r="17" spans="1:3">
      <c r="A17" s="6">
        <f t="shared" si="2"/>
        <v>4.5947934199881431</v>
      </c>
      <c r="B17" s="6">
        <f t="shared" si="13"/>
        <v>2.2000000000000011</v>
      </c>
      <c r="C17" s="6">
        <v>11</v>
      </c>
    </row>
    <row r="18" spans="1:3">
      <c r="A18" s="6">
        <f t="shared" si="2"/>
        <v>5.2780316430915812</v>
      </c>
      <c r="B18" s="6">
        <f t="shared" si="13"/>
        <v>2.4000000000000012</v>
      </c>
      <c r="C18" s="6">
        <v>12</v>
      </c>
    </row>
    <row r="19" spans="1:3">
      <c r="A19" s="6">
        <f t="shared" si="2"/>
        <v>6.0628662660415973</v>
      </c>
      <c r="B19" s="6">
        <f t="shared" si="13"/>
        <v>2.6000000000000014</v>
      </c>
      <c r="C19" s="6">
        <v>13</v>
      </c>
    </row>
    <row r="20" spans="1:3">
      <c r="A20" s="6">
        <f t="shared" si="2"/>
        <v>6.9644045063689983</v>
      </c>
      <c r="B20" s="6">
        <f t="shared" si="13"/>
        <v>2.8000000000000012</v>
      </c>
      <c r="C20" s="6">
        <v>14</v>
      </c>
    </row>
    <row r="21" spans="1:3">
      <c r="A21" s="6">
        <f t="shared" si="2"/>
        <v>8.0000000000000071</v>
      </c>
      <c r="B21" s="6">
        <f t="shared" si="13"/>
        <v>3.0000000000000013</v>
      </c>
      <c r="C21" s="6">
        <v>15</v>
      </c>
    </row>
    <row r="22" spans="1:3">
      <c r="A22" s="6">
        <f t="shared" si="2"/>
        <v>9.1895868399762897</v>
      </c>
      <c r="B22" s="6">
        <f t="shared" si="13"/>
        <v>3.200000000000002</v>
      </c>
      <c r="C22" s="6">
        <v>16</v>
      </c>
    </row>
    <row r="23" spans="1:3">
      <c r="A23" s="6">
        <f t="shared" si="2"/>
        <v>10.556063286183166</v>
      </c>
      <c r="B23" s="6">
        <f t="shared" si="13"/>
        <v>3.4000000000000017</v>
      </c>
      <c r="C23" s="6">
        <v>17</v>
      </c>
    </row>
    <row r="24" spans="1:3">
      <c r="A24" s="6">
        <f t="shared" si="2"/>
        <v>12.125732532083198</v>
      </c>
      <c r="B24" s="6">
        <f t="shared" si="13"/>
        <v>3.6000000000000019</v>
      </c>
      <c r="C24" s="6">
        <v>18</v>
      </c>
    </row>
    <row r="25" spans="1:3">
      <c r="A25" s="6">
        <f t="shared" si="2"/>
        <v>13.928809012738004</v>
      </c>
      <c r="B25" s="6">
        <f t="shared" si="13"/>
        <v>3.800000000000002</v>
      </c>
      <c r="C25" s="6">
        <v>19</v>
      </c>
    </row>
    <row r="26" spans="1:3">
      <c r="A26" s="6">
        <f t="shared" si="2"/>
        <v>16.000000000000021</v>
      </c>
      <c r="B26" s="6">
        <f t="shared" si="13"/>
        <v>4.0000000000000018</v>
      </c>
      <c r="C26" s="7">
        <v>20</v>
      </c>
    </row>
    <row r="27" spans="1:3">
      <c r="A27" s="6">
        <f t="shared" si="2"/>
        <v>18.379173679952583</v>
      </c>
      <c r="B27" s="6">
        <f t="shared" si="13"/>
        <v>4.200000000000002</v>
      </c>
      <c r="C27" s="6">
        <v>21</v>
      </c>
    </row>
    <row r="28" spans="1:3">
      <c r="A28" s="6">
        <f t="shared" si="2"/>
        <v>21.112126572366336</v>
      </c>
      <c r="B28" s="6">
        <f t="shared" si="13"/>
        <v>4.4000000000000021</v>
      </c>
      <c r="C28" s="6">
        <v>22</v>
      </c>
    </row>
    <row r="29" spans="1:3">
      <c r="A29" s="6">
        <f t="shared" si="2"/>
        <v>24.251465064166407</v>
      </c>
      <c r="B29" s="6">
        <f t="shared" si="13"/>
        <v>4.6000000000000023</v>
      </c>
      <c r="C29" s="6">
        <v>23</v>
      </c>
    </row>
    <row r="30" spans="1:3">
      <c r="A30" s="6">
        <f t="shared" si="2"/>
        <v>27.857618025476015</v>
      </c>
      <c r="B30" s="6">
        <f t="shared" si="13"/>
        <v>4.8000000000000025</v>
      </c>
      <c r="C30" s="6">
        <v>24</v>
      </c>
    </row>
    <row r="31" spans="1:3">
      <c r="A31" s="6">
        <f t="shared" si="2"/>
        <v>32.000000000000057</v>
      </c>
      <c r="B31" s="6">
        <f t="shared" si="13"/>
        <v>5.0000000000000027</v>
      </c>
      <c r="C31" s="6">
        <v>25</v>
      </c>
    </row>
    <row r="32" spans="1:3">
      <c r="A32" s="6">
        <f t="shared" si="2"/>
        <v>36.75834735990518</v>
      </c>
      <c r="B32" s="6">
        <f t="shared" si="13"/>
        <v>5.2000000000000028</v>
      </c>
      <c r="C32" s="6">
        <v>26</v>
      </c>
    </row>
    <row r="33" spans="1:3">
      <c r="A33" s="6">
        <f t="shared" si="2"/>
        <v>42.224253144732685</v>
      </c>
      <c r="B33" s="6">
        <f t="shared" si="13"/>
        <v>5.400000000000003</v>
      </c>
      <c r="C33" s="6">
        <v>27</v>
      </c>
    </row>
    <row r="34" spans="1:3">
      <c r="A34" s="6">
        <f t="shared" si="2"/>
        <v>48.502930128332828</v>
      </c>
      <c r="B34" s="6">
        <f t="shared" si="13"/>
        <v>5.6000000000000032</v>
      </c>
      <c r="C34" s="6">
        <v>28</v>
      </c>
    </row>
    <row r="35" spans="1:3">
      <c r="A35" s="6">
        <f t="shared" si="2"/>
        <v>55.715236050952051</v>
      </c>
      <c r="B35" s="6">
        <f t="shared" si="13"/>
        <v>5.8000000000000034</v>
      </c>
      <c r="C35" s="6">
        <v>29</v>
      </c>
    </row>
    <row r="36" spans="1:3">
      <c r="A36" s="6">
        <f t="shared" si="2"/>
        <v>64.000000000000114</v>
      </c>
      <c r="B36" s="6">
        <f t="shared" si="13"/>
        <v>6.0000000000000027</v>
      </c>
      <c r="C36" s="7">
        <v>30</v>
      </c>
    </row>
    <row r="37" spans="1:3">
      <c r="A37" s="6">
        <f t="shared" si="2"/>
        <v>73.516694719810388</v>
      </c>
      <c r="B37" s="6">
        <f t="shared" si="13"/>
        <v>6.2000000000000037</v>
      </c>
      <c r="C37" s="6">
        <v>31</v>
      </c>
    </row>
    <row r="38" spans="1:3">
      <c r="A38" s="6">
        <f t="shared" si="2"/>
        <v>84.448506289465413</v>
      </c>
      <c r="B38" s="6">
        <f t="shared" si="13"/>
        <v>6.4000000000000039</v>
      </c>
      <c r="C38" s="6">
        <v>32</v>
      </c>
    </row>
    <row r="39" spans="1:3">
      <c r="A39" s="6">
        <f t="shared" si="2"/>
        <v>97.005860256665699</v>
      </c>
      <c r="B39" s="6">
        <f t="shared" si="13"/>
        <v>6.6000000000000032</v>
      </c>
      <c r="C39" s="6">
        <v>33</v>
      </c>
    </row>
    <row r="40" spans="1:3">
      <c r="A40" s="6">
        <f t="shared" si="2"/>
        <v>111.43047210190414</v>
      </c>
      <c r="B40" s="6">
        <f t="shared" si="13"/>
        <v>6.8000000000000034</v>
      </c>
      <c r="C40" s="6">
        <v>34</v>
      </c>
    </row>
    <row r="41" spans="1:3">
      <c r="A41" s="6">
        <f t="shared" si="2"/>
        <v>128.00000000000031</v>
      </c>
      <c r="B41" s="6">
        <f t="shared" si="13"/>
        <v>7.0000000000000036</v>
      </c>
      <c r="C41" s="6">
        <v>35</v>
      </c>
    </row>
    <row r="42" spans="1:3">
      <c r="A42" s="6">
        <f t="shared" si="2"/>
        <v>147.03338943962083</v>
      </c>
      <c r="B42" s="6">
        <f t="shared" si="13"/>
        <v>7.2000000000000037</v>
      </c>
      <c r="C42" s="6">
        <v>36</v>
      </c>
    </row>
    <row r="43" spans="1:3">
      <c r="A43" s="6">
        <f t="shared" si="2"/>
        <v>168.89701257893086</v>
      </c>
      <c r="B43" s="6">
        <f t="shared" si="13"/>
        <v>7.4000000000000039</v>
      </c>
      <c r="C43" s="6">
        <v>37</v>
      </c>
    </row>
    <row r="44" spans="1:3">
      <c r="A44" s="6">
        <f t="shared" si="2"/>
        <v>194.01172051333143</v>
      </c>
      <c r="B44" s="6">
        <f t="shared" si="13"/>
        <v>7.6000000000000041</v>
      </c>
      <c r="C44" s="6">
        <v>38</v>
      </c>
    </row>
    <row r="45" spans="1:3">
      <c r="A45" s="6">
        <f t="shared" si="2"/>
        <v>222.86094420380837</v>
      </c>
      <c r="B45" s="6">
        <f t="shared" si="13"/>
        <v>7.8000000000000034</v>
      </c>
      <c r="C45" s="6">
        <v>39</v>
      </c>
    </row>
    <row r="46" spans="1:3">
      <c r="A46" s="6">
        <f t="shared" si="2"/>
        <v>256.00000000000068</v>
      </c>
      <c r="B46" s="6">
        <f t="shared" si="13"/>
        <v>8.0000000000000036</v>
      </c>
      <c r="C46" s="7">
        <v>40</v>
      </c>
    </row>
    <row r="47" spans="1:3">
      <c r="A47" s="6">
        <f t="shared" si="2"/>
        <v>294.06677887924178</v>
      </c>
      <c r="B47" s="6">
        <f t="shared" si="13"/>
        <v>8.2000000000000046</v>
      </c>
      <c r="C47" s="6">
        <v>41</v>
      </c>
    </row>
    <row r="48" spans="1:3">
      <c r="A48" s="6">
        <f t="shared" si="2"/>
        <v>337.79402515786188</v>
      </c>
      <c r="B48" s="6">
        <f t="shared" si="13"/>
        <v>8.4000000000000039</v>
      </c>
      <c r="C48" s="6">
        <v>42</v>
      </c>
    </row>
    <row r="49" spans="1:3">
      <c r="A49" s="6">
        <f t="shared" si="2"/>
        <v>388.02344102666302</v>
      </c>
      <c r="B49" s="6">
        <f t="shared" si="13"/>
        <v>8.6000000000000032</v>
      </c>
      <c r="C49" s="6">
        <v>43</v>
      </c>
    </row>
    <row r="50" spans="1:3">
      <c r="A50" s="6">
        <f t="shared" si="2"/>
        <v>445.72188840761686</v>
      </c>
      <c r="B50" s="6">
        <f t="shared" si="13"/>
        <v>8.8000000000000043</v>
      </c>
      <c r="C50" s="6">
        <v>44</v>
      </c>
    </row>
    <row r="51" spans="1:3">
      <c r="A51" s="6">
        <f t="shared" si="2"/>
        <v>512.00000000000148</v>
      </c>
      <c r="B51" s="6">
        <f t="shared" si="13"/>
        <v>9.0000000000000036</v>
      </c>
      <c r="C51" s="6">
        <v>45</v>
      </c>
    </row>
    <row r="52" spans="1:3">
      <c r="A52" s="6">
        <f t="shared" si="2"/>
        <v>588.13355775848368</v>
      </c>
      <c r="B52" s="6">
        <f t="shared" si="13"/>
        <v>9.2000000000000046</v>
      </c>
      <c r="C52" s="6">
        <v>46</v>
      </c>
    </row>
    <row r="53" spans="1:3">
      <c r="A53" s="6">
        <f t="shared" si="2"/>
        <v>675.58805031572388</v>
      </c>
      <c r="B53" s="6">
        <f t="shared" si="13"/>
        <v>9.4000000000000039</v>
      </c>
      <c r="C53" s="6">
        <v>47</v>
      </c>
    </row>
    <row r="54" spans="1:3">
      <c r="A54" s="6">
        <f t="shared" si="2"/>
        <v>776.04688205332627</v>
      </c>
      <c r="B54" s="6">
        <f t="shared" si="13"/>
        <v>9.600000000000005</v>
      </c>
      <c r="C54" s="6">
        <v>48</v>
      </c>
    </row>
    <row r="55" spans="1:3">
      <c r="A55" s="6">
        <f t="shared" si="2"/>
        <v>891.44377681523406</v>
      </c>
      <c r="B55" s="6">
        <f t="shared" si="13"/>
        <v>9.800000000000006</v>
      </c>
      <c r="C55" s="6">
        <v>49</v>
      </c>
    </row>
    <row r="56" spans="1:3">
      <c r="A56" s="6">
        <f t="shared" si="2"/>
        <v>1024.0000000000034</v>
      </c>
      <c r="B56" s="6">
        <f t="shared" si="13"/>
        <v>10.000000000000005</v>
      </c>
      <c r="C56" s="7">
        <v>50</v>
      </c>
    </row>
    <row r="57" spans="1:3">
      <c r="A57" s="6">
        <f t="shared" si="2"/>
        <v>1176.2671155169678</v>
      </c>
      <c r="B57" s="6">
        <f t="shared" si="13"/>
        <v>10.200000000000005</v>
      </c>
      <c r="C57" s="6">
        <v>51</v>
      </c>
    </row>
    <row r="58" spans="1:3">
      <c r="A58" s="6">
        <f t="shared" si="2"/>
        <v>1351.1761006314484</v>
      </c>
      <c r="B58" s="6">
        <f t="shared" si="13"/>
        <v>10.400000000000006</v>
      </c>
      <c r="C58" s="6">
        <v>52</v>
      </c>
    </row>
    <row r="59" spans="1:3">
      <c r="A59" s="6">
        <f t="shared" si="2"/>
        <v>1552.093764106653</v>
      </c>
      <c r="B59" s="6">
        <f t="shared" si="13"/>
        <v>10.600000000000005</v>
      </c>
      <c r="C59" s="6">
        <v>53</v>
      </c>
    </row>
    <row r="60" spans="1:3">
      <c r="A60" s="6">
        <f t="shared" si="2"/>
        <v>1782.8875536304683</v>
      </c>
      <c r="B60" s="6">
        <f t="shared" si="13"/>
        <v>10.800000000000006</v>
      </c>
      <c r="C60" s="6">
        <v>54</v>
      </c>
    </row>
    <row r="61" spans="1:3">
      <c r="A61" s="6">
        <f t="shared" si="2"/>
        <v>2048.0000000000077</v>
      </c>
      <c r="B61" s="6">
        <f t="shared" si="13"/>
        <v>11.000000000000005</v>
      </c>
      <c r="C61" s="6">
        <v>55</v>
      </c>
    </row>
    <row r="62" spans="1:3">
      <c r="A62" s="6">
        <f t="shared" si="2"/>
        <v>2352.5342310339365</v>
      </c>
      <c r="B62" s="6">
        <f t="shared" si="13"/>
        <v>11.200000000000006</v>
      </c>
      <c r="C62" s="6">
        <v>56</v>
      </c>
    </row>
    <row r="63" spans="1:3">
      <c r="A63" s="6">
        <f t="shared" si="2"/>
        <v>2702.3522012628982</v>
      </c>
      <c r="B63" s="6">
        <f t="shared" si="13"/>
        <v>11.400000000000006</v>
      </c>
      <c r="C63" s="6">
        <v>57</v>
      </c>
    </row>
    <row r="64" spans="1:3">
      <c r="A64" s="6">
        <f t="shared" si="2"/>
        <v>3104.1875282133069</v>
      </c>
      <c r="B64" s="6">
        <f t="shared" si="13"/>
        <v>11.600000000000007</v>
      </c>
      <c r="C64" s="6">
        <v>58</v>
      </c>
    </row>
    <row r="65" spans="1:3">
      <c r="A65" s="6">
        <f t="shared" si="2"/>
        <v>3565.7751072609381</v>
      </c>
      <c r="B65" s="6">
        <f t="shared" si="13"/>
        <v>11.800000000000008</v>
      </c>
      <c r="C65" s="6">
        <v>59</v>
      </c>
    </row>
    <row r="66" spans="1:3">
      <c r="A66" s="6">
        <f t="shared" si="2"/>
        <v>4096.0000000000164</v>
      </c>
      <c r="B66" s="6">
        <f t="shared" si="13"/>
        <v>12.000000000000007</v>
      </c>
      <c r="C66" s="7">
        <v>60</v>
      </c>
    </row>
    <row r="67" spans="1:3">
      <c r="A67" s="6">
        <f t="shared" si="2"/>
        <v>4705.068462067874</v>
      </c>
      <c r="B67" s="6">
        <f t="shared" si="13"/>
        <v>12.200000000000006</v>
      </c>
      <c r="C67" s="6">
        <v>61</v>
      </c>
    </row>
    <row r="68" spans="1:3">
      <c r="A68" s="6">
        <f t="shared" si="2"/>
        <v>5404.7044025257965</v>
      </c>
      <c r="B68" s="6">
        <f t="shared" si="13"/>
        <v>12.400000000000007</v>
      </c>
      <c r="C68" s="6">
        <v>62</v>
      </c>
    </row>
    <row r="69" spans="1:3">
      <c r="A69" s="6">
        <f t="shared" si="2"/>
        <v>6208.3750564266165</v>
      </c>
      <c r="B69" s="6">
        <f t="shared" si="13"/>
        <v>12.600000000000007</v>
      </c>
      <c r="C69" s="6">
        <v>63</v>
      </c>
    </row>
    <row r="70" spans="1:3">
      <c r="A70" s="6">
        <f t="shared" si="2"/>
        <v>7131.5502145218798</v>
      </c>
      <c r="B70" s="6">
        <f t="shared" si="13"/>
        <v>12.800000000000008</v>
      </c>
      <c r="C70" s="6">
        <v>64</v>
      </c>
    </row>
    <row r="71" spans="1:3">
      <c r="A71" s="6">
        <f t="shared" ref="A71:A134" si="15">POWER($B$1,C71)</f>
        <v>8192.0000000000364</v>
      </c>
      <c r="B71" s="6">
        <f t="shared" si="13"/>
        <v>13.000000000000007</v>
      </c>
      <c r="C71" s="6">
        <v>65</v>
      </c>
    </row>
    <row r="72" spans="1:3">
      <c r="A72" s="6">
        <f t="shared" si="15"/>
        <v>9410.1369241357534</v>
      </c>
      <c r="B72" s="6">
        <f t="shared" ref="B72:B135" si="16">LOG(A72,2)</f>
        <v>13.200000000000006</v>
      </c>
      <c r="C72" s="6">
        <v>66</v>
      </c>
    </row>
    <row r="73" spans="1:3">
      <c r="A73" s="6">
        <f t="shared" si="15"/>
        <v>10809.408805051598</v>
      </c>
      <c r="B73" s="6">
        <f t="shared" si="16"/>
        <v>13.400000000000007</v>
      </c>
      <c r="C73" s="6">
        <v>67</v>
      </c>
    </row>
    <row r="74" spans="1:3">
      <c r="A74" s="6">
        <f t="shared" si="15"/>
        <v>12416.750112853239</v>
      </c>
      <c r="B74" s="6">
        <f t="shared" si="16"/>
        <v>13.600000000000007</v>
      </c>
      <c r="C74" s="6">
        <v>68</v>
      </c>
    </row>
    <row r="75" spans="1:3">
      <c r="A75" s="6">
        <f t="shared" si="15"/>
        <v>14263.100429043763</v>
      </c>
      <c r="B75" s="6">
        <f t="shared" si="16"/>
        <v>13.800000000000008</v>
      </c>
      <c r="C75" s="6">
        <v>69</v>
      </c>
    </row>
    <row r="76" spans="1:3">
      <c r="A76" s="6">
        <f t="shared" si="15"/>
        <v>16384.000000000076</v>
      </c>
      <c r="B76" s="6">
        <f t="shared" si="16"/>
        <v>14.000000000000007</v>
      </c>
      <c r="C76" s="7">
        <v>70</v>
      </c>
    </row>
    <row r="77" spans="1:3">
      <c r="A77" s="6">
        <f t="shared" si="15"/>
        <v>18820.27384827151</v>
      </c>
      <c r="B77" s="6">
        <f t="shared" si="16"/>
        <v>14.200000000000008</v>
      </c>
      <c r="C77" s="6">
        <v>71</v>
      </c>
    </row>
    <row r="78" spans="1:3">
      <c r="A78" s="6">
        <f t="shared" si="15"/>
        <v>21618.817610103204</v>
      </c>
      <c r="B78" s="6">
        <f t="shared" si="16"/>
        <v>14.400000000000007</v>
      </c>
      <c r="C78" s="6">
        <v>72</v>
      </c>
    </row>
    <row r="79" spans="1:3">
      <c r="A79" s="6">
        <f t="shared" si="15"/>
        <v>24833.500225706484</v>
      </c>
      <c r="B79" s="6">
        <f t="shared" si="16"/>
        <v>14.600000000000007</v>
      </c>
      <c r="C79" s="6">
        <v>73</v>
      </c>
    </row>
    <row r="80" spans="1:3">
      <c r="A80" s="6">
        <f t="shared" si="15"/>
        <v>28526.200858087537</v>
      </c>
      <c r="B80" s="6">
        <f t="shared" si="16"/>
        <v>14.800000000000008</v>
      </c>
      <c r="C80" s="6">
        <v>74</v>
      </c>
    </row>
    <row r="81" spans="1:3">
      <c r="A81" s="6">
        <f t="shared" si="15"/>
        <v>32768.00000000016</v>
      </c>
      <c r="B81" s="6">
        <f t="shared" si="16"/>
        <v>15.000000000000007</v>
      </c>
      <c r="C81" s="6">
        <v>75</v>
      </c>
    </row>
    <row r="82" spans="1:3">
      <c r="A82" s="6">
        <f t="shared" si="15"/>
        <v>37640.547696543035</v>
      </c>
      <c r="B82" s="6">
        <f t="shared" si="16"/>
        <v>15.200000000000008</v>
      </c>
      <c r="C82" s="6">
        <v>76</v>
      </c>
    </row>
    <row r="83" spans="1:3">
      <c r="A83" s="6">
        <f t="shared" si="15"/>
        <v>43237.635220206423</v>
      </c>
      <c r="B83" s="6">
        <f t="shared" si="16"/>
        <v>15.400000000000007</v>
      </c>
      <c r="C83" s="6">
        <v>77</v>
      </c>
    </row>
    <row r="84" spans="1:3">
      <c r="A84" s="6">
        <f t="shared" si="15"/>
        <v>49667.000451412976</v>
      </c>
      <c r="B84" s="6">
        <f t="shared" si="16"/>
        <v>15.600000000000007</v>
      </c>
      <c r="C84" s="6">
        <v>78</v>
      </c>
    </row>
    <row r="85" spans="1:3">
      <c r="A85" s="6">
        <f t="shared" si="15"/>
        <v>57052.401716175089</v>
      </c>
      <c r="B85" s="6">
        <f t="shared" si="16"/>
        <v>15.800000000000008</v>
      </c>
      <c r="C85" s="6">
        <v>79</v>
      </c>
    </row>
    <row r="86" spans="1:3">
      <c r="A86" s="6">
        <f t="shared" si="15"/>
        <v>65536.000000000349</v>
      </c>
      <c r="B86" s="6">
        <f t="shared" si="16"/>
        <v>16.000000000000007</v>
      </c>
      <c r="C86" s="7">
        <v>80</v>
      </c>
    </row>
    <row r="87" spans="1:3">
      <c r="A87" s="6">
        <f t="shared" si="15"/>
        <v>75281.0953930861</v>
      </c>
      <c r="B87" s="6">
        <f t="shared" si="16"/>
        <v>16.200000000000006</v>
      </c>
      <c r="C87" s="6">
        <v>81</v>
      </c>
    </row>
    <row r="88" spans="1:3">
      <c r="A88" s="6">
        <f t="shared" si="15"/>
        <v>86475.270440412874</v>
      </c>
      <c r="B88" s="6">
        <f t="shared" si="16"/>
        <v>16.400000000000009</v>
      </c>
      <c r="C88" s="6">
        <v>82</v>
      </c>
    </row>
    <row r="89" spans="1:3">
      <c r="A89" s="6">
        <f t="shared" si="15"/>
        <v>99334.000902825996</v>
      </c>
      <c r="B89" s="6">
        <f t="shared" si="16"/>
        <v>16.600000000000009</v>
      </c>
      <c r="C89" s="6">
        <v>83</v>
      </c>
    </row>
    <row r="90" spans="1:3">
      <c r="A90" s="6">
        <f t="shared" si="15"/>
        <v>114104.80343235022</v>
      </c>
      <c r="B90" s="6">
        <f t="shared" si="16"/>
        <v>16.800000000000008</v>
      </c>
      <c r="C90" s="6">
        <v>84</v>
      </c>
    </row>
    <row r="91" spans="1:3">
      <c r="A91" s="6">
        <f t="shared" si="15"/>
        <v>131072.00000000073</v>
      </c>
      <c r="B91" s="6">
        <f t="shared" si="16"/>
        <v>17.000000000000007</v>
      </c>
      <c r="C91" s="6">
        <v>85</v>
      </c>
    </row>
    <row r="92" spans="1:3">
      <c r="A92" s="6">
        <f t="shared" si="15"/>
        <v>150562.19078617223</v>
      </c>
      <c r="B92" s="6">
        <f t="shared" si="16"/>
        <v>17.200000000000006</v>
      </c>
      <c r="C92" s="6">
        <v>86</v>
      </c>
    </row>
    <row r="93" spans="1:3">
      <c r="A93" s="6">
        <f t="shared" si="15"/>
        <v>172950.54088082581</v>
      </c>
      <c r="B93" s="6">
        <f t="shared" si="16"/>
        <v>17.400000000000009</v>
      </c>
      <c r="C93" s="6">
        <v>87</v>
      </c>
    </row>
    <row r="94" spans="1:3">
      <c r="A94" s="6">
        <f t="shared" si="15"/>
        <v>198668.00180565205</v>
      </c>
      <c r="B94" s="6">
        <f t="shared" si="16"/>
        <v>17.600000000000009</v>
      </c>
      <c r="C94" s="6">
        <v>88</v>
      </c>
    </row>
    <row r="95" spans="1:3">
      <c r="A95" s="6">
        <f t="shared" si="15"/>
        <v>228209.60686470056</v>
      </c>
      <c r="B95" s="6">
        <f t="shared" si="16"/>
        <v>17.800000000000011</v>
      </c>
      <c r="C95" s="6">
        <v>89</v>
      </c>
    </row>
    <row r="96" spans="1:3">
      <c r="A96" s="6">
        <f t="shared" si="15"/>
        <v>262144.00000000157</v>
      </c>
      <c r="B96" s="6">
        <f t="shared" si="16"/>
        <v>18.000000000000007</v>
      </c>
      <c r="C96" s="7">
        <v>90</v>
      </c>
    </row>
    <row r="97" spans="1:3">
      <c r="A97" s="6">
        <f t="shared" si="15"/>
        <v>301124.38157234452</v>
      </c>
      <c r="B97" s="6">
        <f t="shared" si="16"/>
        <v>18.200000000000006</v>
      </c>
      <c r="C97" s="6">
        <v>91</v>
      </c>
    </row>
    <row r="98" spans="1:3">
      <c r="A98" s="6">
        <f t="shared" si="15"/>
        <v>345901.08176165173</v>
      </c>
      <c r="B98" s="6">
        <f t="shared" si="16"/>
        <v>18.400000000000009</v>
      </c>
      <c r="C98" s="6">
        <v>92</v>
      </c>
    </row>
    <row r="99" spans="1:3">
      <c r="A99" s="6">
        <f t="shared" si="15"/>
        <v>397336.00361130427</v>
      </c>
      <c r="B99" s="6">
        <f t="shared" si="16"/>
        <v>18.600000000000012</v>
      </c>
      <c r="C99" s="6">
        <v>93</v>
      </c>
    </row>
    <row r="100" spans="1:3">
      <c r="A100" s="6">
        <f t="shared" si="15"/>
        <v>456419.21372940112</v>
      </c>
      <c r="B100" s="6">
        <f t="shared" si="16"/>
        <v>18.800000000000011</v>
      </c>
      <c r="C100" s="6">
        <v>94</v>
      </c>
    </row>
    <row r="101" spans="1:3">
      <c r="A101" s="6">
        <f t="shared" si="15"/>
        <v>524288.00000000338</v>
      </c>
      <c r="B101" s="6">
        <f t="shared" si="16"/>
        <v>19.000000000000011</v>
      </c>
      <c r="C101" s="6">
        <v>95</v>
      </c>
    </row>
    <row r="102" spans="1:3">
      <c r="A102" s="6">
        <f t="shared" si="15"/>
        <v>602248.76314468938</v>
      </c>
      <c r="B102" s="6">
        <f t="shared" si="16"/>
        <v>19.20000000000001</v>
      </c>
      <c r="C102" s="6">
        <v>96</v>
      </c>
    </row>
    <row r="103" spans="1:3">
      <c r="A103" s="6">
        <f t="shared" si="15"/>
        <v>691802.16352330381</v>
      </c>
      <c r="B103" s="6">
        <f t="shared" si="16"/>
        <v>19.400000000000009</v>
      </c>
      <c r="C103" s="6">
        <v>97</v>
      </c>
    </row>
    <row r="104" spans="1:3">
      <c r="A104" s="6">
        <f t="shared" si="15"/>
        <v>794672.00722260878</v>
      </c>
      <c r="B104" s="6">
        <f t="shared" si="16"/>
        <v>19.600000000000012</v>
      </c>
      <c r="C104" s="6">
        <v>98</v>
      </c>
    </row>
    <row r="105" spans="1:3">
      <c r="A105" s="6">
        <f t="shared" si="15"/>
        <v>912838.42745880282</v>
      </c>
      <c r="B105" s="6">
        <f t="shared" si="16"/>
        <v>19.800000000000011</v>
      </c>
      <c r="C105" s="6">
        <v>99</v>
      </c>
    </row>
    <row r="106" spans="1:3">
      <c r="A106" s="6">
        <f t="shared" si="15"/>
        <v>1048576.000000007</v>
      </c>
      <c r="B106" s="6">
        <f t="shared" si="16"/>
        <v>20.000000000000011</v>
      </c>
      <c r="C106" s="7">
        <v>100</v>
      </c>
    </row>
    <row r="107" spans="1:3">
      <c r="A107" s="6">
        <f t="shared" si="15"/>
        <v>1204497.526289379</v>
      </c>
      <c r="B107" s="6">
        <f t="shared" si="16"/>
        <v>20.20000000000001</v>
      </c>
      <c r="C107" s="6">
        <v>101</v>
      </c>
    </row>
    <row r="108" spans="1:3">
      <c r="A108" s="6">
        <f t="shared" si="15"/>
        <v>1383604.3270466076</v>
      </c>
      <c r="B108" s="6">
        <f t="shared" si="16"/>
        <v>20.400000000000009</v>
      </c>
      <c r="C108" s="6">
        <v>102</v>
      </c>
    </row>
    <row r="109" spans="1:3">
      <c r="A109" s="6">
        <f t="shared" si="15"/>
        <v>1589344.0144452183</v>
      </c>
      <c r="B109" s="6">
        <f t="shared" si="16"/>
        <v>20.600000000000012</v>
      </c>
      <c r="C109" s="6">
        <v>103</v>
      </c>
    </row>
    <row r="110" spans="1:3">
      <c r="A110" s="6">
        <f t="shared" si="15"/>
        <v>1825676.8549176061</v>
      </c>
      <c r="B110" s="6">
        <f t="shared" si="16"/>
        <v>20.800000000000011</v>
      </c>
      <c r="C110" s="6">
        <v>104</v>
      </c>
    </row>
    <row r="111" spans="1:3">
      <c r="A111" s="6">
        <f t="shared" si="15"/>
        <v>2097152.0000000149</v>
      </c>
      <c r="B111" s="6">
        <f t="shared" si="16"/>
        <v>21.000000000000011</v>
      </c>
      <c r="C111" s="6">
        <v>105</v>
      </c>
    </row>
    <row r="112" spans="1:3">
      <c r="A112" s="6">
        <f t="shared" si="15"/>
        <v>2408995.0525787589</v>
      </c>
      <c r="B112" s="6">
        <f t="shared" si="16"/>
        <v>21.20000000000001</v>
      </c>
      <c r="C112" s="6">
        <v>106</v>
      </c>
    </row>
    <row r="113" spans="1:3">
      <c r="A113" s="6">
        <f t="shared" si="15"/>
        <v>2767208.6540932166</v>
      </c>
      <c r="B113" s="6">
        <f t="shared" si="16"/>
        <v>21.400000000000013</v>
      </c>
      <c r="C113" s="6">
        <v>107</v>
      </c>
    </row>
    <row r="114" spans="1:3">
      <c r="A114" s="6">
        <f t="shared" si="15"/>
        <v>3178688.0288904374</v>
      </c>
      <c r="B114" s="6">
        <f t="shared" si="16"/>
        <v>21.600000000000012</v>
      </c>
      <c r="C114" s="6">
        <v>108</v>
      </c>
    </row>
    <row r="115" spans="1:3">
      <c r="A115" s="6">
        <f t="shared" si="15"/>
        <v>3651353.7098352131</v>
      </c>
      <c r="B115" s="6">
        <f t="shared" si="16"/>
        <v>21.800000000000011</v>
      </c>
      <c r="C115" s="6">
        <v>109</v>
      </c>
    </row>
    <row r="116" spans="1:3">
      <c r="A116" s="6">
        <f t="shared" si="15"/>
        <v>4194304.0000000307</v>
      </c>
      <c r="B116" s="6">
        <f t="shared" si="16"/>
        <v>22.000000000000011</v>
      </c>
      <c r="C116" s="7">
        <v>110</v>
      </c>
    </row>
    <row r="117" spans="1:3">
      <c r="A117" s="6">
        <f t="shared" si="15"/>
        <v>4817990.1051575188</v>
      </c>
      <c r="B117" s="6">
        <f t="shared" si="16"/>
        <v>22.20000000000001</v>
      </c>
      <c r="C117" s="6">
        <v>111</v>
      </c>
    </row>
    <row r="118" spans="1:3">
      <c r="A118" s="6">
        <f t="shared" si="15"/>
        <v>5534417.3081864351</v>
      </c>
      <c r="B118" s="6">
        <f t="shared" si="16"/>
        <v>22.400000000000013</v>
      </c>
      <c r="C118" s="6">
        <v>112</v>
      </c>
    </row>
    <row r="119" spans="1:3">
      <c r="A119" s="6">
        <f t="shared" si="15"/>
        <v>6357376.0577808768</v>
      </c>
      <c r="B119" s="6">
        <f t="shared" si="16"/>
        <v>22.600000000000012</v>
      </c>
      <c r="C119" s="6">
        <v>113</v>
      </c>
    </row>
    <row r="120" spans="1:3">
      <c r="A120" s="6">
        <f t="shared" si="15"/>
        <v>7302707.4196704291</v>
      </c>
      <c r="B120" s="6">
        <f t="shared" si="16"/>
        <v>22.800000000000011</v>
      </c>
      <c r="C120" s="6">
        <v>114</v>
      </c>
    </row>
    <row r="121" spans="1:3">
      <c r="A121" s="6">
        <f t="shared" si="15"/>
        <v>8388608.0000000652</v>
      </c>
      <c r="B121" s="6">
        <f t="shared" si="16"/>
        <v>23.000000000000011</v>
      </c>
      <c r="C121" s="6">
        <v>115</v>
      </c>
    </row>
    <row r="122" spans="1:3">
      <c r="A122" s="6">
        <f t="shared" si="15"/>
        <v>9635980.2103150431</v>
      </c>
      <c r="B122" s="6">
        <f t="shared" si="16"/>
        <v>23.200000000000014</v>
      </c>
      <c r="C122" s="6">
        <v>116</v>
      </c>
    </row>
    <row r="123" spans="1:3">
      <c r="A123" s="6">
        <f t="shared" si="15"/>
        <v>11068834.616372872</v>
      </c>
      <c r="B123" s="6">
        <f t="shared" si="16"/>
        <v>23.400000000000013</v>
      </c>
      <c r="C123" s="6">
        <v>117</v>
      </c>
    </row>
    <row r="124" spans="1:3">
      <c r="A124" s="6">
        <f t="shared" si="15"/>
        <v>12714752.115561755</v>
      </c>
      <c r="B124" s="6">
        <f t="shared" si="16"/>
        <v>23.600000000000016</v>
      </c>
      <c r="C124" s="6">
        <v>118</v>
      </c>
    </row>
    <row r="125" spans="1:3">
      <c r="A125" s="6">
        <f t="shared" si="15"/>
        <v>14605414.839340866</v>
      </c>
      <c r="B125" s="6">
        <f t="shared" si="16"/>
        <v>23.800000000000011</v>
      </c>
      <c r="C125" s="6">
        <v>119</v>
      </c>
    </row>
    <row r="126" spans="1:3">
      <c r="A126" s="6">
        <f t="shared" si="15"/>
        <v>16777216.000000134</v>
      </c>
      <c r="B126" s="6">
        <f t="shared" si="16"/>
        <v>24.000000000000014</v>
      </c>
      <c r="C126" s="7">
        <v>120</v>
      </c>
    </row>
    <row r="127" spans="1:3">
      <c r="A127" s="6">
        <f t="shared" si="15"/>
        <v>19271960.420630097</v>
      </c>
      <c r="B127" s="6">
        <f t="shared" si="16"/>
        <v>24.20000000000001</v>
      </c>
      <c r="C127" s="6">
        <v>121</v>
      </c>
    </row>
    <row r="128" spans="1:3">
      <c r="A128" s="6">
        <f t="shared" si="15"/>
        <v>22137669.232745752</v>
      </c>
      <c r="B128" s="6">
        <f t="shared" si="16"/>
        <v>24.400000000000013</v>
      </c>
      <c r="C128" s="6">
        <v>122</v>
      </c>
    </row>
    <row r="129" spans="1:3">
      <c r="A129" s="6">
        <f t="shared" si="15"/>
        <v>25429504.231123522</v>
      </c>
      <c r="B129" s="6">
        <f t="shared" si="16"/>
        <v>24.600000000000012</v>
      </c>
      <c r="C129" s="6">
        <v>123</v>
      </c>
    </row>
    <row r="130" spans="1:3">
      <c r="A130" s="6">
        <f t="shared" si="15"/>
        <v>29210829.678681735</v>
      </c>
      <c r="B130" s="6">
        <f t="shared" si="16"/>
        <v>24.800000000000015</v>
      </c>
      <c r="C130" s="6">
        <v>124</v>
      </c>
    </row>
    <row r="131" spans="1:3">
      <c r="A131" s="6">
        <f t="shared" si="15"/>
        <v>33554432.000000276</v>
      </c>
      <c r="B131" s="6">
        <f t="shared" si="16"/>
        <v>25.000000000000011</v>
      </c>
      <c r="C131" s="6">
        <v>125</v>
      </c>
    </row>
    <row r="132" spans="1:3">
      <c r="A132" s="6">
        <f t="shared" si="15"/>
        <v>38543920.841260195</v>
      </c>
      <c r="B132" s="6">
        <f t="shared" si="16"/>
        <v>25.200000000000014</v>
      </c>
      <c r="C132" s="6">
        <v>126</v>
      </c>
    </row>
    <row r="133" spans="1:3">
      <c r="A133" s="6">
        <f t="shared" si="15"/>
        <v>44275338.465491526</v>
      </c>
      <c r="B133" s="6">
        <f t="shared" si="16"/>
        <v>25.400000000000013</v>
      </c>
      <c r="C133" s="6">
        <v>127</v>
      </c>
    </row>
    <row r="134" spans="1:3">
      <c r="A134" s="6">
        <f t="shared" si="15"/>
        <v>50859008.462247066</v>
      </c>
      <c r="B134" s="6">
        <f t="shared" si="16"/>
        <v>25.600000000000016</v>
      </c>
      <c r="C134" s="6">
        <v>128</v>
      </c>
    </row>
    <row r="135" spans="1:3">
      <c r="A135" s="6">
        <f t="shared" ref="A135:A198" si="17">POWER($B$1,C135)</f>
        <v>58421659.357363492</v>
      </c>
      <c r="B135" s="6">
        <f t="shared" si="16"/>
        <v>25.800000000000011</v>
      </c>
      <c r="C135" s="6">
        <v>129</v>
      </c>
    </row>
    <row r="136" spans="1:3">
      <c r="A136" s="6">
        <f t="shared" si="17"/>
        <v>67108864.000000581</v>
      </c>
      <c r="B136" s="6">
        <f t="shared" ref="B136:B199" si="18">LOG(A136,2)</f>
        <v>26.000000000000014</v>
      </c>
      <c r="C136" s="7">
        <v>130</v>
      </c>
    </row>
    <row r="137" spans="1:3">
      <c r="A137" s="6">
        <f t="shared" si="17"/>
        <v>77087841.682520419</v>
      </c>
      <c r="B137" s="6">
        <f t="shared" si="18"/>
        <v>26.200000000000014</v>
      </c>
      <c r="C137" s="6">
        <v>131</v>
      </c>
    </row>
    <row r="138" spans="1:3">
      <c r="A138" s="6">
        <f t="shared" si="17"/>
        <v>88550676.930983081</v>
      </c>
      <c r="B138" s="6">
        <f t="shared" si="18"/>
        <v>26.400000000000013</v>
      </c>
      <c r="C138" s="6">
        <v>132</v>
      </c>
    </row>
    <row r="139" spans="1:3">
      <c r="A139" s="6">
        <f t="shared" si="17"/>
        <v>101718016.92449416</v>
      </c>
      <c r="B139" s="6">
        <f t="shared" si="18"/>
        <v>26.600000000000012</v>
      </c>
      <c r="C139" s="6">
        <v>133</v>
      </c>
    </row>
    <row r="140" spans="1:3">
      <c r="A140" s="6">
        <f t="shared" si="17"/>
        <v>116843318.71472701</v>
      </c>
      <c r="B140" s="6">
        <f t="shared" si="18"/>
        <v>26.800000000000015</v>
      </c>
      <c r="C140" s="6">
        <v>134</v>
      </c>
    </row>
    <row r="141" spans="1:3">
      <c r="A141" s="6">
        <f t="shared" si="17"/>
        <v>134217728.00000122</v>
      </c>
      <c r="B141" s="6">
        <f t="shared" si="18"/>
        <v>27.000000000000011</v>
      </c>
      <c r="C141" s="6">
        <v>135</v>
      </c>
    </row>
    <row r="142" spans="1:3">
      <c r="A142" s="6">
        <f t="shared" si="17"/>
        <v>154175683.3650409</v>
      </c>
      <c r="B142" s="6">
        <f t="shared" si="18"/>
        <v>27.200000000000014</v>
      </c>
      <c r="C142" s="6">
        <v>136</v>
      </c>
    </row>
    <row r="143" spans="1:3">
      <c r="A143" s="6">
        <f t="shared" si="17"/>
        <v>177101353.86196622</v>
      </c>
      <c r="B143" s="6">
        <f t="shared" si="18"/>
        <v>27.400000000000013</v>
      </c>
      <c r="C143" s="6">
        <v>137</v>
      </c>
    </row>
    <row r="144" spans="1:3">
      <c r="A144" s="6">
        <f t="shared" si="17"/>
        <v>203436033.84898841</v>
      </c>
      <c r="B144" s="6">
        <f t="shared" si="18"/>
        <v>27.600000000000016</v>
      </c>
      <c r="C144" s="6">
        <v>138</v>
      </c>
    </row>
    <row r="145" spans="1:3">
      <c r="A145" s="6">
        <f t="shared" si="17"/>
        <v>233686637.42945412</v>
      </c>
      <c r="B145" s="6">
        <f t="shared" si="18"/>
        <v>27.800000000000011</v>
      </c>
      <c r="C145" s="6">
        <v>139</v>
      </c>
    </row>
    <row r="146" spans="1:3">
      <c r="A146" s="6">
        <f t="shared" si="17"/>
        <v>268435456.0000025</v>
      </c>
      <c r="B146" s="6">
        <f t="shared" si="18"/>
        <v>28.000000000000014</v>
      </c>
      <c r="C146" s="7">
        <v>140</v>
      </c>
    </row>
    <row r="147" spans="1:3">
      <c r="A147" s="6">
        <f t="shared" si="17"/>
        <v>308351366.73008186</v>
      </c>
      <c r="B147" s="6">
        <f t="shared" si="18"/>
        <v>28.200000000000014</v>
      </c>
      <c r="C147" s="6">
        <v>141</v>
      </c>
    </row>
    <row r="148" spans="1:3">
      <c r="A148" s="6">
        <f t="shared" si="17"/>
        <v>354202707.7239325</v>
      </c>
      <c r="B148" s="6">
        <f t="shared" si="18"/>
        <v>28.400000000000016</v>
      </c>
      <c r="C148" s="6">
        <v>142</v>
      </c>
    </row>
    <row r="149" spans="1:3">
      <c r="A149" s="6">
        <f t="shared" si="17"/>
        <v>406872067.69797689</v>
      </c>
      <c r="B149" s="6">
        <f t="shared" si="18"/>
        <v>28.600000000000012</v>
      </c>
      <c r="C149" s="6">
        <v>143</v>
      </c>
    </row>
    <row r="150" spans="1:3">
      <c r="A150" s="6">
        <f t="shared" si="17"/>
        <v>467373274.85890841</v>
      </c>
      <c r="B150" s="6">
        <f t="shared" si="18"/>
        <v>28.800000000000015</v>
      </c>
      <c r="C150" s="6">
        <v>144</v>
      </c>
    </row>
    <row r="151" spans="1:3">
      <c r="A151" s="6">
        <f t="shared" si="17"/>
        <v>536870912.00000525</v>
      </c>
      <c r="B151" s="6">
        <f t="shared" si="18"/>
        <v>29.000000000000018</v>
      </c>
      <c r="C151" s="6">
        <v>145</v>
      </c>
    </row>
    <row r="152" spans="1:3">
      <c r="A152" s="6">
        <f t="shared" si="17"/>
        <v>616702733.46016395</v>
      </c>
      <c r="B152" s="6">
        <f t="shared" si="18"/>
        <v>29.200000000000014</v>
      </c>
      <c r="C152" s="6">
        <v>146</v>
      </c>
    </row>
    <row r="153" spans="1:3">
      <c r="A153" s="6">
        <f t="shared" si="17"/>
        <v>708405415.44786537</v>
      </c>
      <c r="B153" s="6">
        <f t="shared" si="18"/>
        <v>29.400000000000016</v>
      </c>
      <c r="C153" s="6">
        <v>147</v>
      </c>
    </row>
    <row r="154" spans="1:3">
      <c r="A154" s="6">
        <f t="shared" si="17"/>
        <v>813744135.39595413</v>
      </c>
      <c r="B154" s="6">
        <f t="shared" si="18"/>
        <v>29.600000000000016</v>
      </c>
      <c r="C154" s="6">
        <v>148</v>
      </c>
    </row>
    <row r="155" spans="1:3">
      <c r="A155" s="6">
        <f t="shared" si="17"/>
        <v>934746549.71781695</v>
      </c>
      <c r="B155" s="6">
        <f t="shared" si="18"/>
        <v>29.800000000000018</v>
      </c>
      <c r="C155" s="6">
        <v>149</v>
      </c>
    </row>
    <row r="156" spans="1:3">
      <c r="A156" s="6">
        <f t="shared" si="17"/>
        <v>1073741824.0000107</v>
      </c>
      <c r="B156" s="6">
        <f t="shared" si="18"/>
        <v>30.000000000000014</v>
      </c>
      <c r="C156" s="7">
        <v>150</v>
      </c>
    </row>
    <row r="157" spans="1:3">
      <c r="A157" s="6">
        <f t="shared" si="17"/>
        <v>1233405466.9203284</v>
      </c>
      <c r="B157" s="6">
        <f t="shared" si="18"/>
        <v>30.200000000000017</v>
      </c>
      <c r="C157" s="6">
        <v>151</v>
      </c>
    </row>
    <row r="158" spans="1:3">
      <c r="A158" s="6">
        <f t="shared" si="17"/>
        <v>1416810830.895731</v>
      </c>
      <c r="B158" s="6">
        <f t="shared" si="18"/>
        <v>30.400000000000016</v>
      </c>
      <c r="C158" s="6">
        <v>152</v>
      </c>
    </row>
    <row r="159" spans="1:3">
      <c r="A159" s="6">
        <f t="shared" si="17"/>
        <v>1627488270.791909</v>
      </c>
      <c r="B159" s="6">
        <f t="shared" si="18"/>
        <v>30.600000000000019</v>
      </c>
      <c r="C159" s="6">
        <v>153</v>
      </c>
    </row>
    <row r="160" spans="1:3">
      <c r="A160" s="6">
        <f t="shared" si="17"/>
        <v>1869493099.4356346</v>
      </c>
      <c r="B160" s="6">
        <f t="shared" si="18"/>
        <v>30.800000000000015</v>
      </c>
      <c r="C160" s="6">
        <v>154</v>
      </c>
    </row>
    <row r="161" spans="1:3">
      <c r="A161" s="6">
        <f t="shared" si="17"/>
        <v>2147483648.0000219</v>
      </c>
      <c r="B161" s="6">
        <f t="shared" si="18"/>
        <v>31.000000000000018</v>
      </c>
      <c r="C161" s="6">
        <v>155</v>
      </c>
    </row>
    <row r="162" spans="1:3">
      <c r="A162" s="6">
        <f t="shared" si="17"/>
        <v>2466810933.8406577</v>
      </c>
      <c r="B162" s="6">
        <f t="shared" si="18"/>
        <v>31.200000000000014</v>
      </c>
      <c r="C162" s="6">
        <v>156</v>
      </c>
    </row>
    <row r="163" spans="1:3">
      <c r="A163" s="6">
        <f t="shared" si="17"/>
        <v>2833621661.7914634</v>
      </c>
      <c r="B163" s="6">
        <f t="shared" si="18"/>
        <v>31.400000000000016</v>
      </c>
      <c r="C163" s="6">
        <v>157</v>
      </c>
    </row>
    <row r="164" spans="1:3">
      <c r="A164" s="6">
        <f t="shared" si="17"/>
        <v>3254976541.583818</v>
      </c>
      <c r="B164" s="6">
        <f t="shared" si="18"/>
        <v>31.600000000000016</v>
      </c>
      <c r="C164" s="6">
        <v>158</v>
      </c>
    </row>
    <row r="165" spans="1:3">
      <c r="A165" s="6">
        <f t="shared" si="17"/>
        <v>3738986198.8712707</v>
      </c>
      <c r="B165" s="6">
        <f t="shared" si="18"/>
        <v>31.800000000000018</v>
      </c>
      <c r="C165" s="6">
        <v>159</v>
      </c>
    </row>
    <row r="166" spans="1:3">
      <c r="A166" s="6">
        <f t="shared" si="17"/>
        <v>4294967296.0000458</v>
      </c>
      <c r="B166" s="6">
        <f t="shared" si="18"/>
        <v>32.000000000000014</v>
      </c>
      <c r="C166" s="7">
        <v>160</v>
      </c>
    </row>
    <row r="167" spans="1:3">
      <c r="A167" s="6">
        <f t="shared" si="17"/>
        <v>4933621867.6813173</v>
      </c>
      <c r="B167" s="6">
        <f t="shared" si="18"/>
        <v>32.200000000000017</v>
      </c>
      <c r="C167" s="6">
        <v>161</v>
      </c>
    </row>
    <row r="168" spans="1:3">
      <c r="A168" s="6">
        <f t="shared" si="17"/>
        <v>5667243323.5829287</v>
      </c>
      <c r="B168" s="6">
        <f t="shared" si="18"/>
        <v>32.400000000000013</v>
      </c>
      <c r="C168" s="6">
        <v>162</v>
      </c>
    </row>
    <row r="169" spans="1:3">
      <c r="A169" s="6">
        <f t="shared" si="17"/>
        <v>6509953083.1676407</v>
      </c>
      <c r="B169" s="6">
        <f t="shared" si="18"/>
        <v>32.600000000000016</v>
      </c>
      <c r="C169" s="6">
        <v>163</v>
      </c>
    </row>
    <row r="170" spans="1:3">
      <c r="A170" s="6">
        <f t="shared" si="17"/>
        <v>7477972397.7425442</v>
      </c>
      <c r="B170" s="6">
        <f t="shared" si="18"/>
        <v>32.800000000000018</v>
      </c>
      <c r="C170" s="6">
        <v>164</v>
      </c>
    </row>
    <row r="171" spans="1:3">
      <c r="A171" s="6">
        <f t="shared" si="17"/>
        <v>8589934592.0000935</v>
      </c>
      <c r="B171" s="6">
        <f t="shared" si="18"/>
        <v>33.000000000000021</v>
      </c>
      <c r="C171" s="6">
        <v>165</v>
      </c>
    </row>
    <row r="172" spans="1:3">
      <c r="A172" s="6">
        <f t="shared" si="17"/>
        <v>9867243735.3626366</v>
      </c>
      <c r="B172" s="6">
        <f t="shared" si="18"/>
        <v>33.200000000000017</v>
      </c>
      <c r="C172" s="6">
        <v>166</v>
      </c>
    </row>
    <row r="173" spans="1:3">
      <c r="A173" s="6">
        <f t="shared" si="17"/>
        <v>11334486647.165861</v>
      </c>
      <c r="B173" s="6">
        <f t="shared" si="18"/>
        <v>33.40000000000002</v>
      </c>
      <c r="C173" s="6">
        <v>167</v>
      </c>
    </row>
    <row r="174" spans="1:3">
      <c r="A174" s="6">
        <f t="shared" si="17"/>
        <v>13019906166.335283</v>
      </c>
      <c r="B174" s="6">
        <f t="shared" si="18"/>
        <v>33.600000000000016</v>
      </c>
      <c r="C174" s="6">
        <v>168</v>
      </c>
    </row>
    <row r="175" spans="1:3">
      <c r="A175" s="6">
        <f t="shared" si="17"/>
        <v>14955944795.485094</v>
      </c>
      <c r="B175" s="6">
        <f t="shared" si="18"/>
        <v>33.800000000000018</v>
      </c>
      <c r="C175" s="6">
        <v>169</v>
      </c>
    </row>
    <row r="176" spans="1:3">
      <c r="A176" s="6">
        <f t="shared" si="17"/>
        <v>17179869184.000195</v>
      </c>
      <c r="B176" s="6">
        <f t="shared" si="18"/>
        <v>34.000000000000014</v>
      </c>
      <c r="C176" s="7">
        <v>170</v>
      </c>
    </row>
    <row r="177" spans="1:3">
      <c r="A177" s="6">
        <f t="shared" si="17"/>
        <v>19734487470.725281</v>
      </c>
      <c r="B177" s="6">
        <f t="shared" si="18"/>
        <v>34.200000000000017</v>
      </c>
      <c r="C177" s="6">
        <v>171</v>
      </c>
    </row>
    <row r="178" spans="1:3">
      <c r="A178" s="6">
        <f t="shared" si="17"/>
        <v>22668973294.33173</v>
      </c>
      <c r="B178" s="6">
        <f t="shared" si="18"/>
        <v>34.400000000000013</v>
      </c>
      <c r="C178" s="6">
        <v>172</v>
      </c>
    </row>
    <row r="179" spans="1:3">
      <c r="A179" s="6">
        <f t="shared" si="17"/>
        <v>26039812332.670574</v>
      </c>
      <c r="B179" s="6">
        <f t="shared" si="18"/>
        <v>34.600000000000016</v>
      </c>
      <c r="C179" s="6">
        <v>173</v>
      </c>
    </row>
    <row r="180" spans="1:3">
      <c r="A180" s="6">
        <f t="shared" si="17"/>
        <v>29911889590.970196</v>
      </c>
      <c r="B180" s="6">
        <f t="shared" si="18"/>
        <v>34.800000000000018</v>
      </c>
      <c r="C180" s="6">
        <v>174</v>
      </c>
    </row>
    <row r="181" spans="1:3">
      <c r="A181" s="6">
        <f t="shared" si="17"/>
        <v>34359738368.000397</v>
      </c>
      <c r="B181" s="6">
        <f t="shared" si="18"/>
        <v>35.000000000000021</v>
      </c>
      <c r="C181" s="6">
        <v>175</v>
      </c>
    </row>
    <row r="182" spans="1:3">
      <c r="A182" s="6">
        <f t="shared" si="17"/>
        <v>39468974941.450569</v>
      </c>
      <c r="B182" s="6">
        <f t="shared" si="18"/>
        <v>35.200000000000017</v>
      </c>
      <c r="C182" s="6">
        <v>176</v>
      </c>
    </row>
    <row r="183" spans="1:3">
      <c r="A183" s="6">
        <f t="shared" si="17"/>
        <v>45337946588.663475</v>
      </c>
      <c r="B183" s="6">
        <f t="shared" si="18"/>
        <v>35.40000000000002</v>
      </c>
      <c r="C183" s="6">
        <v>177</v>
      </c>
    </row>
    <row r="184" spans="1:3">
      <c r="A184" s="6">
        <f t="shared" si="17"/>
        <v>52079624665.341171</v>
      </c>
      <c r="B184" s="6">
        <f t="shared" si="18"/>
        <v>35.600000000000016</v>
      </c>
      <c r="C184" s="6">
        <v>178</v>
      </c>
    </row>
    <row r="185" spans="1:3">
      <c r="A185" s="6">
        <f t="shared" si="17"/>
        <v>59823779181.940414</v>
      </c>
      <c r="B185" s="6">
        <f t="shared" si="18"/>
        <v>35.800000000000018</v>
      </c>
      <c r="C185" s="6">
        <v>179</v>
      </c>
    </row>
    <row r="186" spans="1:3">
      <c r="A186" s="6">
        <f t="shared" si="17"/>
        <v>68719476736.000824</v>
      </c>
      <c r="B186" s="6">
        <f t="shared" si="18"/>
        <v>36.000000000000014</v>
      </c>
      <c r="C186" s="7">
        <v>180</v>
      </c>
    </row>
    <row r="187" spans="1:3">
      <c r="A187" s="6">
        <f t="shared" si="17"/>
        <v>78937949882.901169</v>
      </c>
      <c r="B187" s="6">
        <f t="shared" si="18"/>
        <v>36.200000000000017</v>
      </c>
      <c r="C187" s="6">
        <v>181</v>
      </c>
    </row>
    <row r="188" spans="1:3">
      <c r="A188" s="6">
        <f t="shared" si="17"/>
        <v>90675893177.326965</v>
      </c>
      <c r="B188" s="6">
        <f t="shared" si="18"/>
        <v>36.400000000000013</v>
      </c>
      <c r="C188" s="6">
        <v>182</v>
      </c>
    </row>
    <row r="189" spans="1:3">
      <c r="A189" s="6">
        <f t="shared" si="17"/>
        <v>104159249330.68239</v>
      </c>
      <c r="B189" s="6">
        <f t="shared" si="18"/>
        <v>36.600000000000016</v>
      </c>
      <c r="C189" s="6">
        <v>183</v>
      </c>
    </row>
    <row r="190" spans="1:3">
      <c r="A190" s="6">
        <f t="shared" si="17"/>
        <v>119647558363.88087</v>
      </c>
      <c r="B190" s="6">
        <f t="shared" si="18"/>
        <v>36.800000000000018</v>
      </c>
      <c r="C190" s="6">
        <v>184</v>
      </c>
    </row>
    <row r="191" spans="1:3">
      <c r="A191" s="6">
        <f t="shared" si="17"/>
        <v>137438953472.00174</v>
      </c>
      <c r="B191" s="6">
        <f t="shared" si="18"/>
        <v>37.000000000000021</v>
      </c>
      <c r="C191" s="6">
        <v>185</v>
      </c>
    </row>
    <row r="192" spans="1:3">
      <c r="A192" s="6">
        <f t="shared" si="17"/>
        <v>157875899765.80237</v>
      </c>
      <c r="B192" s="6">
        <f t="shared" si="18"/>
        <v>37.200000000000024</v>
      </c>
      <c r="C192" s="6">
        <v>186</v>
      </c>
    </row>
    <row r="193" spans="1:3">
      <c r="A193" s="6">
        <f t="shared" si="17"/>
        <v>181351786354.65399</v>
      </c>
      <c r="B193" s="6">
        <f t="shared" si="18"/>
        <v>37.40000000000002</v>
      </c>
      <c r="C193" s="6">
        <v>187</v>
      </c>
    </row>
    <row r="194" spans="1:3">
      <c r="A194" s="6">
        <f t="shared" si="17"/>
        <v>208318498661.36481</v>
      </c>
      <c r="B194" s="6">
        <f t="shared" si="18"/>
        <v>37.600000000000023</v>
      </c>
      <c r="C194" s="6">
        <v>188</v>
      </c>
    </row>
    <row r="195" spans="1:3">
      <c r="A195" s="6">
        <f t="shared" si="17"/>
        <v>239295116727.76178</v>
      </c>
      <c r="B195" s="6">
        <f t="shared" si="18"/>
        <v>37.800000000000018</v>
      </c>
      <c r="C195" s="6">
        <v>189</v>
      </c>
    </row>
    <row r="196" spans="1:3">
      <c r="A196" s="6">
        <f t="shared" si="17"/>
        <v>274877906944.00348</v>
      </c>
      <c r="B196" s="6">
        <f t="shared" si="18"/>
        <v>38.000000000000021</v>
      </c>
      <c r="C196" s="7">
        <v>190</v>
      </c>
    </row>
    <row r="197" spans="1:3">
      <c r="A197" s="6">
        <f t="shared" si="17"/>
        <v>315751799531.60492</v>
      </c>
      <c r="B197" s="6">
        <f t="shared" si="18"/>
        <v>38.200000000000017</v>
      </c>
      <c r="C197" s="6">
        <v>191</v>
      </c>
    </row>
    <row r="198" spans="1:3">
      <c r="A198" s="6">
        <f t="shared" si="17"/>
        <v>362703572709.30817</v>
      </c>
      <c r="B198" s="6">
        <f t="shared" si="18"/>
        <v>38.40000000000002</v>
      </c>
      <c r="C198" s="6">
        <v>192</v>
      </c>
    </row>
    <row r="199" spans="1:3">
      <c r="A199" s="6">
        <f t="shared" ref="A199:A262" si="19">POWER($B$1,C199)</f>
        <v>416636997322.7298</v>
      </c>
      <c r="B199" s="6">
        <f t="shared" si="18"/>
        <v>38.600000000000016</v>
      </c>
      <c r="C199" s="6">
        <v>193</v>
      </c>
    </row>
    <row r="200" spans="1:3">
      <c r="A200" s="6">
        <f t="shared" si="19"/>
        <v>478590233455.52386</v>
      </c>
      <c r="B200" s="6">
        <f t="shared" ref="B200:B263" si="20">LOG(A200,2)</f>
        <v>38.800000000000018</v>
      </c>
      <c r="C200" s="6">
        <v>194</v>
      </c>
    </row>
    <row r="201" spans="1:3">
      <c r="A201" s="6">
        <f t="shared" si="19"/>
        <v>549755813888.0072</v>
      </c>
      <c r="B201" s="6">
        <f t="shared" si="20"/>
        <v>39.000000000000021</v>
      </c>
      <c r="C201" s="6">
        <v>195</v>
      </c>
    </row>
    <row r="202" spans="1:3">
      <c r="A202" s="6">
        <f t="shared" si="19"/>
        <v>631503599063.21008</v>
      </c>
      <c r="B202" s="6">
        <f t="shared" si="20"/>
        <v>39.200000000000024</v>
      </c>
      <c r="C202" s="6">
        <v>196</v>
      </c>
    </row>
    <row r="203" spans="1:3">
      <c r="A203" s="6">
        <f t="shared" si="19"/>
        <v>725407145418.61646</v>
      </c>
      <c r="B203" s="6">
        <f t="shared" si="20"/>
        <v>39.40000000000002</v>
      </c>
      <c r="C203" s="6">
        <v>197</v>
      </c>
    </row>
    <row r="204" spans="1:3">
      <c r="A204" s="6">
        <f t="shared" si="19"/>
        <v>833273994645.45984</v>
      </c>
      <c r="B204" s="6">
        <f t="shared" si="20"/>
        <v>39.600000000000023</v>
      </c>
      <c r="C204" s="6">
        <v>198</v>
      </c>
    </row>
    <row r="205" spans="1:3">
      <c r="A205" s="6">
        <f t="shared" si="19"/>
        <v>957180466911.04785</v>
      </c>
      <c r="B205" s="6">
        <f t="shared" si="20"/>
        <v>39.800000000000018</v>
      </c>
      <c r="C205" s="6">
        <v>199</v>
      </c>
    </row>
    <row r="206" spans="1:3">
      <c r="A206" s="6">
        <f t="shared" si="19"/>
        <v>1099511627776.0146</v>
      </c>
      <c r="B206" s="6">
        <f t="shared" si="20"/>
        <v>40.000000000000021</v>
      </c>
      <c r="C206" s="7">
        <v>200</v>
      </c>
    </row>
    <row r="207" spans="1:3">
      <c r="A207" s="6">
        <f t="shared" si="19"/>
        <v>1263007198126.4204</v>
      </c>
      <c r="B207" s="6">
        <f t="shared" si="20"/>
        <v>40.200000000000017</v>
      </c>
      <c r="C207" s="6">
        <v>201</v>
      </c>
    </row>
    <row r="208" spans="1:3">
      <c r="A208" s="6">
        <f t="shared" si="19"/>
        <v>1450814290837.2336</v>
      </c>
      <c r="B208" s="6">
        <f t="shared" si="20"/>
        <v>40.40000000000002</v>
      </c>
      <c r="C208" s="6">
        <v>202</v>
      </c>
    </row>
    <row r="209" spans="1:3">
      <c r="A209" s="6">
        <f t="shared" si="19"/>
        <v>1666547989290.9199</v>
      </c>
      <c r="B209" s="6">
        <f t="shared" si="20"/>
        <v>40.600000000000023</v>
      </c>
      <c r="C209" s="6">
        <v>203</v>
      </c>
    </row>
    <row r="210" spans="1:3">
      <c r="A210" s="6">
        <f t="shared" si="19"/>
        <v>1914360933822.0964</v>
      </c>
      <c r="B210" s="6">
        <f t="shared" si="20"/>
        <v>40.800000000000018</v>
      </c>
      <c r="C210" s="6">
        <v>204</v>
      </c>
    </row>
    <row r="211" spans="1:3">
      <c r="A211" s="6">
        <f t="shared" si="19"/>
        <v>2199023255552.0303</v>
      </c>
      <c r="B211" s="6">
        <f t="shared" si="20"/>
        <v>41.000000000000021</v>
      </c>
      <c r="C211" s="6">
        <v>205</v>
      </c>
    </row>
    <row r="212" spans="1:3">
      <c r="A212" s="6">
        <f t="shared" si="19"/>
        <v>2526014396252.8413</v>
      </c>
      <c r="B212" s="6">
        <f t="shared" si="20"/>
        <v>41.200000000000024</v>
      </c>
      <c r="C212" s="6">
        <v>206</v>
      </c>
    </row>
    <row r="213" spans="1:3">
      <c r="A213" s="6">
        <f t="shared" si="19"/>
        <v>2901628581674.4678</v>
      </c>
      <c r="B213" s="6">
        <f t="shared" si="20"/>
        <v>41.40000000000002</v>
      </c>
      <c r="C213" s="6">
        <v>207</v>
      </c>
    </row>
    <row r="214" spans="1:3">
      <c r="A214" s="6">
        <f t="shared" si="19"/>
        <v>3333095978581.8413</v>
      </c>
      <c r="B214" s="6">
        <f t="shared" si="20"/>
        <v>41.600000000000023</v>
      </c>
      <c r="C214" s="6">
        <v>208</v>
      </c>
    </row>
    <row r="215" spans="1:3">
      <c r="A215" s="6">
        <f t="shared" si="19"/>
        <v>3828721867644.1943</v>
      </c>
      <c r="B215" s="6">
        <f t="shared" si="20"/>
        <v>41.800000000000018</v>
      </c>
      <c r="C215" s="6">
        <v>209</v>
      </c>
    </row>
    <row r="216" spans="1:3">
      <c r="A216" s="6">
        <f t="shared" si="19"/>
        <v>4398046511104.0615</v>
      </c>
      <c r="B216" s="6">
        <f t="shared" si="20"/>
        <v>42.000000000000021</v>
      </c>
      <c r="C216" s="7">
        <v>210</v>
      </c>
    </row>
    <row r="217" spans="1:3">
      <c r="A217" s="6">
        <f t="shared" si="19"/>
        <v>5052028792505.6846</v>
      </c>
      <c r="B217" s="6">
        <f t="shared" si="20"/>
        <v>42.200000000000017</v>
      </c>
      <c r="C217" s="6">
        <v>211</v>
      </c>
    </row>
    <row r="218" spans="1:3">
      <c r="A218" s="6">
        <f t="shared" si="19"/>
        <v>5803257163348.9385</v>
      </c>
      <c r="B218" s="6">
        <f t="shared" si="20"/>
        <v>42.40000000000002</v>
      </c>
      <c r="C218" s="6">
        <v>212</v>
      </c>
    </row>
    <row r="219" spans="1:3">
      <c r="A219" s="6">
        <f t="shared" si="19"/>
        <v>6666191957163.6846</v>
      </c>
      <c r="B219" s="6">
        <f t="shared" si="20"/>
        <v>42.600000000000023</v>
      </c>
      <c r="C219" s="6">
        <v>213</v>
      </c>
    </row>
    <row r="220" spans="1:3">
      <c r="A220" s="6">
        <f t="shared" si="19"/>
        <v>7657443735288.3906</v>
      </c>
      <c r="B220" s="6">
        <f t="shared" si="20"/>
        <v>42.800000000000026</v>
      </c>
      <c r="C220" s="6">
        <v>214</v>
      </c>
    </row>
    <row r="221" spans="1:3">
      <c r="A221" s="6">
        <f t="shared" si="19"/>
        <v>8796093022208.127</v>
      </c>
      <c r="B221" s="6">
        <f t="shared" si="20"/>
        <v>43.000000000000021</v>
      </c>
      <c r="C221" s="6">
        <v>215</v>
      </c>
    </row>
    <row r="222" spans="1:3">
      <c r="A222" s="6">
        <f t="shared" si="19"/>
        <v>10104057585011.373</v>
      </c>
      <c r="B222" s="6">
        <f t="shared" si="20"/>
        <v>43.200000000000024</v>
      </c>
      <c r="C222" s="6">
        <v>216</v>
      </c>
    </row>
    <row r="223" spans="1:3">
      <c r="A223" s="6">
        <f t="shared" si="19"/>
        <v>11606514326697.883</v>
      </c>
      <c r="B223" s="6">
        <f t="shared" si="20"/>
        <v>43.400000000000027</v>
      </c>
      <c r="C223" s="6">
        <v>217</v>
      </c>
    </row>
    <row r="224" spans="1:3">
      <c r="A224" s="6">
        <f t="shared" si="19"/>
        <v>13332383914327.375</v>
      </c>
      <c r="B224" s="6">
        <f t="shared" si="20"/>
        <v>43.600000000000023</v>
      </c>
      <c r="C224" s="6">
        <v>218</v>
      </c>
    </row>
    <row r="225" spans="1:3">
      <c r="A225" s="6">
        <f t="shared" si="19"/>
        <v>15314887470576.785</v>
      </c>
      <c r="B225" s="6">
        <f t="shared" si="20"/>
        <v>43.800000000000026</v>
      </c>
      <c r="C225" s="6">
        <v>219</v>
      </c>
    </row>
    <row r="226" spans="1:3">
      <c r="A226" s="6">
        <f t="shared" si="19"/>
        <v>17592186044416.258</v>
      </c>
      <c r="B226" s="6">
        <f t="shared" si="20"/>
        <v>44.000000000000021</v>
      </c>
      <c r="C226" s="7">
        <v>220</v>
      </c>
    </row>
    <row r="227" spans="1:3">
      <c r="A227" s="6">
        <f t="shared" si="19"/>
        <v>20208115170022.754</v>
      </c>
      <c r="B227" s="6">
        <f t="shared" si="20"/>
        <v>44.200000000000024</v>
      </c>
      <c r="C227" s="6">
        <v>221</v>
      </c>
    </row>
    <row r="228" spans="1:3">
      <c r="A228" s="6">
        <f t="shared" si="19"/>
        <v>23213028653395.766</v>
      </c>
      <c r="B228" s="6">
        <f t="shared" si="20"/>
        <v>44.40000000000002</v>
      </c>
      <c r="C228" s="6">
        <v>222</v>
      </c>
    </row>
    <row r="229" spans="1:3">
      <c r="A229" s="6">
        <f t="shared" si="19"/>
        <v>26664767828654.762</v>
      </c>
      <c r="B229" s="6">
        <f t="shared" si="20"/>
        <v>44.600000000000023</v>
      </c>
      <c r="C229" s="6">
        <v>223</v>
      </c>
    </row>
    <row r="230" spans="1:3">
      <c r="A230" s="6">
        <f t="shared" si="19"/>
        <v>30629774941153.586</v>
      </c>
      <c r="B230" s="6">
        <f t="shared" si="20"/>
        <v>44.800000000000026</v>
      </c>
      <c r="C230" s="6">
        <v>224</v>
      </c>
    </row>
    <row r="231" spans="1:3">
      <c r="A231" s="6">
        <f t="shared" si="19"/>
        <v>35184372088832.539</v>
      </c>
      <c r="B231" s="6">
        <f t="shared" si="20"/>
        <v>45.000000000000028</v>
      </c>
      <c r="C231" s="6">
        <v>225</v>
      </c>
    </row>
    <row r="232" spans="1:3">
      <c r="A232" s="6">
        <f t="shared" si="19"/>
        <v>40416230340045.523</v>
      </c>
      <c r="B232" s="6">
        <f t="shared" si="20"/>
        <v>45.200000000000024</v>
      </c>
      <c r="C232" s="6">
        <v>226</v>
      </c>
    </row>
    <row r="233" spans="1:3">
      <c r="A233" s="6">
        <f t="shared" si="19"/>
        <v>46426057306791.555</v>
      </c>
      <c r="B233" s="6">
        <f t="shared" si="20"/>
        <v>45.400000000000027</v>
      </c>
      <c r="C233" s="6">
        <v>227</v>
      </c>
    </row>
    <row r="234" spans="1:3">
      <c r="A234" s="6">
        <f t="shared" si="19"/>
        <v>53329535657309.531</v>
      </c>
      <c r="B234" s="6">
        <f t="shared" si="20"/>
        <v>45.600000000000023</v>
      </c>
      <c r="C234" s="6">
        <v>228</v>
      </c>
    </row>
    <row r="235" spans="1:3">
      <c r="A235" s="6">
        <f t="shared" si="19"/>
        <v>61259549882307.187</v>
      </c>
      <c r="B235" s="6">
        <f t="shared" si="20"/>
        <v>45.800000000000026</v>
      </c>
      <c r="C235" s="6">
        <v>229</v>
      </c>
    </row>
    <row r="236" spans="1:3">
      <c r="A236" s="6">
        <f t="shared" si="19"/>
        <v>70368744177665.078</v>
      </c>
      <c r="B236" s="6">
        <f t="shared" si="20"/>
        <v>46.000000000000021</v>
      </c>
      <c r="C236" s="7">
        <v>230</v>
      </c>
    </row>
    <row r="237" spans="1:3">
      <c r="A237" s="6">
        <f t="shared" si="19"/>
        <v>80832460680091.078</v>
      </c>
      <c r="B237" s="6">
        <f t="shared" si="20"/>
        <v>46.200000000000024</v>
      </c>
      <c r="C237" s="6">
        <v>231</v>
      </c>
    </row>
    <row r="238" spans="1:3">
      <c r="A238" s="6">
        <f t="shared" si="19"/>
        <v>92852114613583.141</v>
      </c>
      <c r="B238" s="6">
        <f t="shared" si="20"/>
        <v>46.400000000000027</v>
      </c>
      <c r="C238" s="6">
        <v>232</v>
      </c>
    </row>
    <row r="239" spans="1:3">
      <c r="A239" s="6">
        <f t="shared" si="19"/>
        <v>106659071314619.12</v>
      </c>
      <c r="B239" s="6">
        <f t="shared" si="20"/>
        <v>46.600000000000023</v>
      </c>
      <c r="C239" s="6">
        <v>233</v>
      </c>
    </row>
    <row r="240" spans="1:3">
      <c r="A240" s="6">
        <f t="shared" si="19"/>
        <v>122519099764614.42</v>
      </c>
      <c r="B240" s="6">
        <f t="shared" si="20"/>
        <v>46.800000000000026</v>
      </c>
      <c r="C240" s="6">
        <v>234</v>
      </c>
    </row>
    <row r="241" spans="1:3">
      <c r="A241" s="6">
        <f t="shared" si="19"/>
        <v>140737488355330.22</v>
      </c>
      <c r="B241" s="6">
        <f t="shared" si="20"/>
        <v>47.000000000000028</v>
      </c>
      <c r="C241" s="6">
        <v>235</v>
      </c>
    </row>
    <row r="242" spans="1:3">
      <c r="A242" s="6">
        <f t="shared" si="19"/>
        <v>161664921360182.22</v>
      </c>
      <c r="B242" s="6">
        <f t="shared" si="20"/>
        <v>47.200000000000031</v>
      </c>
      <c r="C242" s="6">
        <v>236</v>
      </c>
    </row>
    <row r="243" spans="1:3">
      <c r="A243" s="6">
        <f t="shared" si="19"/>
        <v>185704229227166.31</v>
      </c>
      <c r="B243" s="6">
        <f t="shared" si="20"/>
        <v>47.40000000000002</v>
      </c>
      <c r="C243" s="6">
        <v>237</v>
      </c>
    </row>
    <row r="244" spans="1:3">
      <c r="A244" s="6">
        <f t="shared" si="19"/>
        <v>213318142629238.28</v>
      </c>
      <c r="B244" s="6">
        <f t="shared" si="20"/>
        <v>47.600000000000023</v>
      </c>
      <c r="C244" s="6">
        <v>238</v>
      </c>
    </row>
    <row r="245" spans="1:3">
      <c r="A245" s="6">
        <f t="shared" si="19"/>
        <v>245038199529228.87</v>
      </c>
      <c r="B245" s="6">
        <f t="shared" si="20"/>
        <v>47.800000000000026</v>
      </c>
      <c r="C245" s="6">
        <v>239</v>
      </c>
    </row>
    <row r="246" spans="1:3">
      <c r="A246" s="6">
        <f t="shared" si="19"/>
        <v>281474976710660.56</v>
      </c>
      <c r="B246" s="6">
        <f t="shared" si="20"/>
        <v>48.000000000000028</v>
      </c>
      <c r="C246" s="7">
        <v>240</v>
      </c>
    </row>
    <row r="247" spans="1:3">
      <c r="A247" s="6">
        <f t="shared" si="19"/>
        <v>323329842720364.5</v>
      </c>
      <c r="B247" s="6">
        <f t="shared" si="20"/>
        <v>48.200000000000017</v>
      </c>
      <c r="C247" s="6">
        <v>241</v>
      </c>
    </row>
    <row r="248" spans="1:3">
      <c r="A248" s="6">
        <f t="shared" si="19"/>
        <v>371408458454332.81</v>
      </c>
      <c r="B248" s="6">
        <f t="shared" si="20"/>
        <v>48.40000000000002</v>
      </c>
      <c r="C248" s="6">
        <v>242</v>
      </c>
    </row>
    <row r="249" spans="1:3">
      <c r="A249" s="6">
        <f t="shared" si="19"/>
        <v>426636285258476.75</v>
      </c>
      <c r="B249" s="6">
        <f t="shared" si="20"/>
        <v>48.600000000000023</v>
      </c>
      <c r="C249" s="6">
        <v>243</v>
      </c>
    </row>
    <row r="250" spans="1:3">
      <c r="A250" s="6">
        <f t="shared" si="19"/>
        <v>490076399058458.06</v>
      </c>
      <c r="B250" s="6">
        <f t="shared" si="20"/>
        <v>48.800000000000026</v>
      </c>
      <c r="C250" s="6">
        <v>244</v>
      </c>
    </row>
    <row r="251" spans="1:3">
      <c r="A251" s="6">
        <f t="shared" si="19"/>
        <v>562949953421321.12</v>
      </c>
      <c r="B251" s="6">
        <f t="shared" si="20"/>
        <v>49.000000000000021</v>
      </c>
      <c r="C251" s="6">
        <v>245</v>
      </c>
    </row>
    <row r="252" spans="1:3">
      <c r="A252" s="6">
        <f t="shared" si="19"/>
        <v>646659685440729.12</v>
      </c>
      <c r="B252" s="6">
        <f t="shared" si="20"/>
        <v>49.200000000000024</v>
      </c>
      <c r="C252" s="6">
        <v>246</v>
      </c>
    </row>
    <row r="253" spans="1:3">
      <c r="A253" s="6">
        <f t="shared" si="19"/>
        <v>742816916908666</v>
      </c>
      <c r="B253" s="6">
        <f t="shared" si="20"/>
        <v>49.400000000000027</v>
      </c>
      <c r="C253" s="6">
        <v>247</v>
      </c>
    </row>
    <row r="254" spans="1:3">
      <c r="A254" s="6">
        <f t="shared" si="19"/>
        <v>853272570516953.75</v>
      </c>
      <c r="B254" s="6">
        <f t="shared" si="20"/>
        <v>49.60000000000003</v>
      </c>
      <c r="C254" s="6">
        <v>248</v>
      </c>
    </row>
    <row r="255" spans="1:3">
      <c r="A255" s="6">
        <f t="shared" si="19"/>
        <v>980152798116916.62</v>
      </c>
      <c r="B255" s="6">
        <f t="shared" si="20"/>
        <v>49.800000000000033</v>
      </c>
      <c r="C255" s="6">
        <v>249</v>
      </c>
    </row>
    <row r="256" spans="1:3">
      <c r="A256" s="6">
        <f t="shared" si="19"/>
        <v>1125899906842642.8</v>
      </c>
      <c r="B256" s="6">
        <f t="shared" si="20"/>
        <v>50.000000000000021</v>
      </c>
      <c r="C256" s="7">
        <v>250</v>
      </c>
    </row>
    <row r="257" spans="1:3">
      <c r="A257" s="6">
        <f t="shared" si="19"/>
        <v>1293319370881458.7</v>
      </c>
      <c r="B257" s="6">
        <f t="shared" si="20"/>
        <v>50.200000000000024</v>
      </c>
      <c r="C257" s="6">
        <v>251</v>
      </c>
    </row>
    <row r="258" spans="1:3">
      <c r="A258" s="6">
        <f t="shared" si="19"/>
        <v>1485633833817332</v>
      </c>
      <c r="B258" s="6">
        <f t="shared" si="20"/>
        <v>50.400000000000027</v>
      </c>
      <c r="C258" s="6">
        <v>252</v>
      </c>
    </row>
    <row r="259" spans="1:3">
      <c r="A259" s="6">
        <f t="shared" si="19"/>
        <v>1706545141033907.7</v>
      </c>
      <c r="B259" s="6">
        <f t="shared" si="20"/>
        <v>50.600000000000023</v>
      </c>
      <c r="C259" s="6">
        <v>253</v>
      </c>
    </row>
    <row r="260" spans="1:3">
      <c r="A260" s="6">
        <f t="shared" si="19"/>
        <v>1960305596233833.2</v>
      </c>
      <c r="B260" s="6">
        <f t="shared" si="20"/>
        <v>50.800000000000026</v>
      </c>
      <c r="C260" s="6">
        <v>254</v>
      </c>
    </row>
    <row r="261" spans="1:3">
      <c r="A261" s="6">
        <f t="shared" si="19"/>
        <v>2251799813685286.5</v>
      </c>
      <c r="B261" s="6">
        <f t="shared" si="20"/>
        <v>51.000000000000028</v>
      </c>
      <c r="C261" s="6">
        <v>255</v>
      </c>
    </row>
    <row r="262" spans="1:3">
      <c r="A262" s="6">
        <f t="shared" si="19"/>
        <v>2586638741762918.5</v>
      </c>
      <c r="B262" s="6">
        <f t="shared" si="20"/>
        <v>51.200000000000031</v>
      </c>
      <c r="C262" s="6">
        <v>256</v>
      </c>
    </row>
    <row r="263" spans="1:3">
      <c r="A263" s="6">
        <f t="shared" ref="A263:A326" si="21">POWER($B$1,C263)</f>
        <v>2971267667634665</v>
      </c>
      <c r="B263" s="6">
        <f t="shared" si="20"/>
        <v>51.400000000000034</v>
      </c>
      <c r="C263" s="6">
        <v>257</v>
      </c>
    </row>
    <row r="264" spans="1:3">
      <c r="A264" s="6">
        <f t="shared" si="21"/>
        <v>3413090282067817</v>
      </c>
      <c r="B264" s="6">
        <f t="shared" ref="B264:B327" si="22">LOG(A264,2)</f>
        <v>51.600000000000023</v>
      </c>
      <c r="C264" s="6">
        <v>258</v>
      </c>
    </row>
    <row r="265" spans="1:3">
      <c r="A265" s="6">
        <f t="shared" si="21"/>
        <v>3920611192467668</v>
      </c>
      <c r="B265" s="6">
        <f t="shared" si="22"/>
        <v>51.800000000000026</v>
      </c>
      <c r="C265" s="6">
        <v>259</v>
      </c>
    </row>
    <row r="266" spans="1:3">
      <c r="A266" s="6">
        <f t="shared" si="21"/>
        <v>4503599627370574</v>
      </c>
      <c r="B266" s="6">
        <f t="shared" si="22"/>
        <v>52.000000000000028</v>
      </c>
      <c r="C266" s="7">
        <v>260</v>
      </c>
    </row>
    <row r="267" spans="1:3">
      <c r="A267" s="6">
        <f t="shared" si="21"/>
        <v>5173277483525838</v>
      </c>
      <c r="B267" s="6">
        <f t="shared" si="22"/>
        <v>52.200000000000031</v>
      </c>
      <c r="C267" s="6">
        <v>261</v>
      </c>
    </row>
    <row r="268" spans="1:3">
      <c r="A268" s="6">
        <f t="shared" si="21"/>
        <v>5942535335269331</v>
      </c>
      <c r="B268" s="6">
        <f t="shared" si="22"/>
        <v>52.400000000000027</v>
      </c>
      <c r="C268" s="6">
        <v>262</v>
      </c>
    </row>
    <row r="269" spans="1:3">
      <c r="A269" s="6">
        <f t="shared" si="21"/>
        <v>6826180564135636</v>
      </c>
      <c r="B269" s="6">
        <f t="shared" si="22"/>
        <v>52.60000000000003</v>
      </c>
      <c r="C269" s="6">
        <v>263</v>
      </c>
    </row>
    <row r="270" spans="1:3">
      <c r="A270" s="6">
        <f t="shared" si="21"/>
        <v>7841222384935338</v>
      </c>
      <c r="B270" s="6">
        <f t="shared" si="22"/>
        <v>52.800000000000026</v>
      </c>
      <c r="C270" s="6">
        <v>264</v>
      </c>
    </row>
    <row r="271" spans="1:3">
      <c r="A271" s="6">
        <f t="shared" si="21"/>
        <v>9007199254741152</v>
      </c>
      <c r="B271" s="6">
        <f t="shared" si="22"/>
        <v>53.000000000000028</v>
      </c>
      <c r="C271" s="6">
        <v>265</v>
      </c>
    </row>
    <row r="272" spans="1:3">
      <c r="A272" s="6">
        <f t="shared" si="21"/>
        <v>1.034655496705168E+16</v>
      </c>
      <c r="B272" s="6">
        <f t="shared" si="22"/>
        <v>53.200000000000024</v>
      </c>
      <c r="C272" s="6">
        <v>266</v>
      </c>
    </row>
    <row r="273" spans="1:3">
      <c r="A273" s="6">
        <f t="shared" si="21"/>
        <v>1.1885070670538668E+16</v>
      </c>
      <c r="B273" s="6">
        <f t="shared" si="22"/>
        <v>53.400000000000027</v>
      </c>
      <c r="C273" s="6">
        <v>267</v>
      </c>
    </row>
    <row r="274" spans="1:3">
      <c r="A274" s="6">
        <f t="shared" si="21"/>
        <v>1.3652361128271278E+16</v>
      </c>
      <c r="B274" s="6">
        <f t="shared" si="22"/>
        <v>53.60000000000003</v>
      </c>
      <c r="C274" s="6">
        <v>268</v>
      </c>
    </row>
    <row r="275" spans="1:3">
      <c r="A275" s="6">
        <f t="shared" si="21"/>
        <v>1.5682444769870682E+16</v>
      </c>
      <c r="B275" s="6">
        <f t="shared" si="22"/>
        <v>53.800000000000033</v>
      </c>
      <c r="C275" s="6">
        <v>269</v>
      </c>
    </row>
    <row r="276" spans="1:3">
      <c r="A276" s="6">
        <f t="shared" si="21"/>
        <v>1.8014398509482304E+16</v>
      </c>
      <c r="B276" s="6">
        <f t="shared" si="22"/>
        <v>54.000000000000021</v>
      </c>
      <c r="C276" s="7">
        <v>270</v>
      </c>
    </row>
    <row r="277" spans="1:3">
      <c r="A277" s="6">
        <f t="shared" si="21"/>
        <v>2.0693109934103368E+16</v>
      </c>
      <c r="B277" s="6">
        <f t="shared" si="22"/>
        <v>54.200000000000024</v>
      </c>
      <c r="C277" s="6">
        <v>271</v>
      </c>
    </row>
    <row r="278" spans="1:3">
      <c r="A278" s="6">
        <f t="shared" si="21"/>
        <v>2.3770141341077344E+16</v>
      </c>
      <c r="B278" s="6">
        <f t="shared" si="22"/>
        <v>54.400000000000027</v>
      </c>
      <c r="C278" s="6">
        <v>272</v>
      </c>
    </row>
    <row r="279" spans="1:3">
      <c r="A279" s="6">
        <f t="shared" si="21"/>
        <v>2.7304722256542564E+16</v>
      </c>
      <c r="B279" s="6">
        <f t="shared" si="22"/>
        <v>54.60000000000003</v>
      </c>
      <c r="C279" s="6">
        <v>273</v>
      </c>
    </row>
    <row r="280" spans="1:3">
      <c r="A280" s="6">
        <f t="shared" si="21"/>
        <v>3.1364889539741372E+16</v>
      </c>
      <c r="B280" s="6">
        <f t="shared" si="22"/>
        <v>54.800000000000026</v>
      </c>
      <c r="C280" s="6">
        <v>274</v>
      </c>
    </row>
    <row r="281" spans="1:3">
      <c r="A281" s="6">
        <f t="shared" si="21"/>
        <v>3.6028797018964632E+16</v>
      </c>
      <c r="B281" s="6">
        <f t="shared" si="22"/>
        <v>55.000000000000028</v>
      </c>
      <c r="C281" s="6">
        <v>275</v>
      </c>
    </row>
    <row r="282" spans="1:3">
      <c r="A282" s="6">
        <f t="shared" si="21"/>
        <v>4.1386219868206752E+16</v>
      </c>
      <c r="B282" s="6">
        <f t="shared" si="22"/>
        <v>55.200000000000031</v>
      </c>
      <c r="C282" s="6">
        <v>276</v>
      </c>
    </row>
    <row r="283" spans="1:3">
      <c r="A283" s="6">
        <f t="shared" si="21"/>
        <v>4.7540282682154696E+16</v>
      </c>
      <c r="B283" s="6">
        <f t="shared" si="22"/>
        <v>55.400000000000034</v>
      </c>
      <c r="C283" s="6">
        <v>277</v>
      </c>
    </row>
    <row r="284" spans="1:3">
      <c r="A284" s="6">
        <f t="shared" si="21"/>
        <v>5.4609444513085136E+16</v>
      </c>
      <c r="B284" s="6">
        <f t="shared" si="22"/>
        <v>55.600000000000023</v>
      </c>
      <c r="C284" s="6">
        <v>278</v>
      </c>
    </row>
    <row r="285" spans="1:3">
      <c r="A285" s="6">
        <f t="shared" si="21"/>
        <v>6.2729779079482768E+16</v>
      </c>
      <c r="B285" s="6">
        <f t="shared" si="22"/>
        <v>55.800000000000026</v>
      </c>
      <c r="C285" s="6">
        <v>279</v>
      </c>
    </row>
    <row r="286" spans="1:3">
      <c r="A286" s="6">
        <f t="shared" si="21"/>
        <v>7.205759403792928E+16</v>
      </c>
      <c r="B286" s="6">
        <f t="shared" si="22"/>
        <v>56.000000000000028</v>
      </c>
      <c r="C286" s="7">
        <v>280</v>
      </c>
    </row>
    <row r="287" spans="1:3">
      <c r="A287" s="6">
        <f t="shared" si="21"/>
        <v>8.2772439736413536E+16</v>
      </c>
      <c r="B287" s="6">
        <f t="shared" si="22"/>
        <v>56.200000000000031</v>
      </c>
      <c r="C287" s="6">
        <v>281</v>
      </c>
    </row>
    <row r="288" spans="1:3">
      <c r="A288" s="6">
        <f t="shared" si="21"/>
        <v>9.5080565364309424E+16</v>
      </c>
      <c r="B288" s="6">
        <f t="shared" si="22"/>
        <v>56.400000000000027</v>
      </c>
      <c r="C288" s="6">
        <v>282</v>
      </c>
    </row>
    <row r="289" spans="1:3">
      <c r="A289" s="6">
        <f t="shared" si="21"/>
        <v>1.092188890261703E+17</v>
      </c>
      <c r="B289" s="6">
        <f t="shared" si="22"/>
        <v>56.60000000000003</v>
      </c>
      <c r="C289" s="6">
        <v>283</v>
      </c>
    </row>
    <row r="290" spans="1:3">
      <c r="A290" s="6">
        <f t="shared" si="21"/>
        <v>1.2545955815896558E+17</v>
      </c>
      <c r="B290" s="6">
        <f t="shared" si="22"/>
        <v>56.800000000000033</v>
      </c>
      <c r="C290" s="6">
        <v>284</v>
      </c>
    </row>
    <row r="291" spans="1:3">
      <c r="A291" s="6">
        <f t="shared" si="21"/>
        <v>1.4411518807585862E+17</v>
      </c>
      <c r="B291" s="6">
        <f t="shared" si="22"/>
        <v>57.000000000000036</v>
      </c>
      <c r="C291" s="6">
        <v>285</v>
      </c>
    </row>
    <row r="292" spans="1:3">
      <c r="A292" s="6">
        <f t="shared" si="21"/>
        <v>1.6554487947282707E+17</v>
      </c>
      <c r="B292" s="6">
        <f t="shared" si="22"/>
        <v>57.200000000000024</v>
      </c>
      <c r="C292" s="6">
        <v>286</v>
      </c>
    </row>
    <row r="293" spans="1:3">
      <c r="A293" s="6">
        <f t="shared" si="21"/>
        <v>1.9016113072861894E+17</v>
      </c>
      <c r="B293" s="6">
        <f t="shared" si="22"/>
        <v>57.400000000000027</v>
      </c>
      <c r="C293" s="6">
        <v>287</v>
      </c>
    </row>
    <row r="294" spans="1:3">
      <c r="A294" s="6">
        <f t="shared" si="21"/>
        <v>2.1843777805234074E+17</v>
      </c>
      <c r="B294" s="6">
        <f t="shared" si="22"/>
        <v>57.60000000000003</v>
      </c>
      <c r="C294" s="6">
        <v>288</v>
      </c>
    </row>
    <row r="295" spans="1:3">
      <c r="A295" s="6">
        <f t="shared" si="21"/>
        <v>2.5091911631793126E+17</v>
      </c>
      <c r="B295" s="6">
        <f t="shared" si="22"/>
        <v>57.800000000000033</v>
      </c>
      <c r="C295" s="6">
        <v>289</v>
      </c>
    </row>
    <row r="296" spans="1:3">
      <c r="A296" s="6">
        <f t="shared" si="21"/>
        <v>2.8823037615171731E+17</v>
      </c>
      <c r="B296" s="6">
        <f t="shared" si="22"/>
        <v>58.000000000000036</v>
      </c>
      <c r="C296" s="7">
        <v>290</v>
      </c>
    </row>
    <row r="297" spans="1:3">
      <c r="A297" s="6">
        <f t="shared" si="21"/>
        <v>3.310897589456544E+17</v>
      </c>
      <c r="B297" s="6">
        <f t="shared" si="22"/>
        <v>58.200000000000024</v>
      </c>
      <c r="C297" s="6">
        <v>291</v>
      </c>
    </row>
    <row r="298" spans="1:3">
      <c r="A298" s="6">
        <f t="shared" si="21"/>
        <v>3.8032226145723802E+17</v>
      </c>
      <c r="B298" s="6">
        <f t="shared" si="22"/>
        <v>58.400000000000027</v>
      </c>
      <c r="C298" s="6">
        <v>292</v>
      </c>
    </row>
    <row r="299" spans="1:3">
      <c r="A299" s="6">
        <f t="shared" si="21"/>
        <v>4.3687555610468154E+17</v>
      </c>
      <c r="B299" s="6">
        <f t="shared" si="22"/>
        <v>58.60000000000003</v>
      </c>
      <c r="C299" s="6">
        <v>293</v>
      </c>
    </row>
    <row r="300" spans="1:3">
      <c r="A300" s="6">
        <f t="shared" si="21"/>
        <v>5.0183823263586259E+17</v>
      </c>
      <c r="B300" s="6">
        <f t="shared" si="22"/>
        <v>58.800000000000033</v>
      </c>
      <c r="C300" s="6">
        <v>294</v>
      </c>
    </row>
    <row r="301" spans="1:3">
      <c r="A301" s="6">
        <f t="shared" si="21"/>
        <v>5.7646075230343488E+17</v>
      </c>
      <c r="B301" s="6">
        <f t="shared" si="22"/>
        <v>59.000000000000028</v>
      </c>
      <c r="C301" s="6">
        <v>295</v>
      </c>
    </row>
    <row r="302" spans="1:3">
      <c r="A302" s="6">
        <f t="shared" si="21"/>
        <v>6.6217951789130893E+17</v>
      </c>
      <c r="B302" s="6">
        <f t="shared" si="22"/>
        <v>59.200000000000031</v>
      </c>
      <c r="C302" s="6">
        <v>296</v>
      </c>
    </row>
    <row r="303" spans="1:3">
      <c r="A303" s="6">
        <f t="shared" si="21"/>
        <v>7.6064452291447629E+17</v>
      </c>
      <c r="B303" s="6">
        <f t="shared" si="22"/>
        <v>59.400000000000034</v>
      </c>
      <c r="C303" s="6">
        <v>297</v>
      </c>
    </row>
    <row r="304" spans="1:3">
      <c r="A304" s="6">
        <f t="shared" si="21"/>
        <v>8.7375111220936346E+17</v>
      </c>
      <c r="B304" s="6">
        <f t="shared" si="22"/>
        <v>59.600000000000037</v>
      </c>
      <c r="C304" s="6">
        <v>298</v>
      </c>
    </row>
    <row r="305" spans="1:3">
      <c r="A305" s="6">
        <f t="shared" si="21"/>
        <v>1.0036764652717257E+18</v>
      </c>
      <c r="B305" s="6">
        <f t="shared" si="22"/>
        <v>59.800000000000026</v>
      </c>
      <c r="C305" s="6">
        <v>299</v>
      </c>
    </row>
    <row r="306" spans="1:3">
      <c r="A306" s="6">
        <f t="shared" si="21"/>
        <v>1.15292150460687E+18</v>
      </c>
      <c r="B306" s="6">
        <f t="shared" si="22"/>
        <v>60.000000000000028</v>
      </c>
      <c r="C306" s="7">
        <v>300</v>
      </c>
    </row>
    <row r="307" spans="1:3">
      <c r="A307" s="6">
        <f t="shared" si="21"/>
        <v>1.3243590357826181E+18</v>
      </c>
      <c r="B307" s="6">
        <f t="shared" si="22"/>
        <v>60.200000000000031</v>
      </c>
      <c r="C307" s="6">
        <v>301</v>
      </c>
    </row>
    <row r="308" spans="1:3">
      <c r="A308" s="6">
        <f t="shared" si="21"/>
        <v>1.5212890458289531E+18</v>
      </c>
      <c r="B308" s="6">
        <f t="shared" si="22"/>
        <v>60.400000000000034</v>
      </c>
      <c r="C308" s="6">
        <v>302</v>
      </c>
    </row>
    <row r="309" spans="1:3">
      <c r="A309" s="6">
        <f t="shared" si="21"/>
        <v>1.7475022244187272E+18</v>
      </c>
      <c r="B309" s="6">
        <f t="shared" si="22"/>
        <v>60.60000000000003</v>
      </c>
      <c r="C309" s="6">
        <v>303</v>
      </c>
    </row>
    <row r="310" spans="1:3">
      <c r="A310" s="6">
        <f t="shared" si="21"/>
        <v>2.0073529305434519E+18</v>
      </c>
      <c r="B310" s="6">
        <f t="shared" si="22"/>
        <v>60.800000000000033</v>
      </c>
      <c r="C310" s="6">
        <v>304</v>
      </c>
    </row>
    <row r="311" spans="1:3">
      <c r="A311" s="6">
        <f t="shared" si="21"/>
        <v>2.3058430092137411E+18</v>
      </c>
      <c r="B311" s="6">
        <f t="shared" si="22"/>
        <v>61.000000000000036</v>
      </c>
      <c r="C311" s="6">
        <v>305</v>
      </c>
    </row>
    <row r="312" spans="1:3">
      <c r="A312" s="6">
        <f t="shared" si="21"/>
        <v>2.6487180715652372E+18</v>
      </c>
      <c r="B312" s="6">
        <f t="shared" si="22"/>
        <v>61.200000000000038</v>
      </c>
      <c r="C312" s="6">
        <v>306</v>
      </c>
    </row>
    <row r="313" spans="1:3">
      <c r="A313" s="6">
        <f t="shared" si="21"/>
        <v>3.0425780916579072E+18</v>
      </c>
      <c r="B313" s="6">
        <f t="shared" si="22"/>
        <v>61.400000000000027</v>
      </c>
      <c r="C313" s="6">
        <v>307</v>
      </c>
    </row>
    <row r="314" spans="1:3">
      <c r="A314" s="6">
        <f t="shared" si="21"/>
        <v>3.4950044488374564E+18</v>
      </c>
      <c r="B314" s="6">
        <f t="shared" si="22"/>
        <v>61.60000000000003</v>
      </c>
      <c r="C314" s="6">
        <v>308</v>
      </c>
    </row>
    <row r="315" spans="1:3">
      <c r="A315" s="6">
        <f t="shared" si="21"/>
        <v>4.0147058610869048E+18</v>
      </c>
      <c r="B315" s="6">
        <f t="shared" si="22"/>
        <v>61.800000000000033</v>
      </c>
      <c r="C315" s="6">
        <v>309</v>
      </c>
    </row>
    <row r="316" spans="1:3">
      <c r="A316" s="6">
        <f t="shared" si="21"/>
        <v>4.6116860184274821E+18</v>
      </c>
      <c r="B316" s="6">
        <f t="shared" si="22"/>
        <v>62.000000000000036</v>
      </c>
      <c r="C316" s="6">
        <v>310</v>
      </c>
    </row>
    <row r="317" spans="1:3">
      <c r="A317" s="6">
        <f t="shared" si="21"/>
        <v>5.2974361431304776E+18</v>
      </c>
      <c r="B317" s="6">
        <f t="shared" si="22"/>
        <v>62.200000000000031</v>
      </c>
      <c r="C317" s="6">
        <v>311</v>
      </c>
    </row>
    <row r="318" spans="1:3">
      <c r="A318" s="6">
        <f t="shared" si="21"/>
        <v>6.0851561833158164E+18</v>
      </c>
      <c r="B318" s="6">
        <f t="shared" si="22"/>
        <v>62.400000000000027</v>
      </c>
      <c r="C318" s="6">
        <v>312</v>
      </c>
    </row>
    <row r="319" spans="1:3">
      <c r="A319" s="6">
        <f t="shared" si="21"/>
        <v>6.9900088976749158E+18</v>
      </c>
      <c r="B319" s="6">
        <f t="shared" si="22"/>
        <v>62.60000000000003</v>
      </c>
      <c r="C319" s="6">
        <v>313</v>
      </c>
    </row>
    <row r="320" spans="1:3">
      <c r="A320" s="6">
        <f t="shared" si="21"/>
        <v>8.0294117221738127E+18</v>
      </c>
      <c r="B320" s="6">
        <f t="shared" si="22"/>
        <v>62.800000000000033</v>
      </c>
      <c r="C320" s="6">
        <v>314</v>
      </c>
    </row>
    <row r="321" spans="1:3">
      <c r="A321" s="6">
        <f t="shared" si="21"/>
        <v>9.2233720368549683E+18</v>
      </c>
      <c r="B321" s="6">
        <f t="shared" si="22"/>
        <v>63.000000000000028</v>
      </c>
      <c r="C321" s="6">
        <v>315</v>
      </c>
    </row>
    <row r="322" spans="1:3">
      <c r="A322" s="6">
        <f t="shared" si="21"/>
        <v>1.0594872286260957E+19</v>
      </c>
      <c r="B322" s="6">
        <f t="shared" si="22"/>
        <v>63.200000000000031</v>
      </c>
      <c r="C322" s="6">
        <v>316</v>
      </c>
    </row>
    <row r="323" spans="1:3">
      <c r="A323" s="6">
        <f t="shared" si="21"/>
        <v>1.2170312366631635E+19</v>
      </c>
      <c r="B323" s="6">
        <f t="shared" si="22"/>
        <v>63.400000000000034</v>
      </c>
      <c r="C323" s="6">
        <v>317</v>
      </c>
    </row>
    <row r="324" spans="1:3">
      <c r="A324" s="6">
        <f t="shared" si="21"/>
        <v>1.3980017795349832E+19</v>
      </c>
      <c r="B324" s="6">
        <f t="shared" si="22"/>
        <v>63.600000000000037</v>
      </c>
      <c r="C324" s="6">
        <v>318</v>
      </c>
    </row>
    <row r="325" spans="1:3">
      <c r="A325" s="6">
        <f t="shared" si="21"/>
        <v>1.6058823444347632E+19</v>
      </c>
      <c r="B325" s="6">
        <f t="shared" si="22"/>
        <v>63.800000000000026</v>
      </c>
      <c r="C325" s="6">
        <v>319</v>
      </c>
    </row>
    <row r="326" spans="1:3">
      <c r="A326" s="6">
        <f t="shared" si="21"/>
        <v>1.8446744073709945E+19</v>
      </c>
      <c r="B326" s="6">
        <f t="shared" si="22"/>
        <v>64.000000000000028</v>
      </c>
      <c r="C326" s="6">
        <v>320</v>
      </c>
    </row>
    <row r="327" spans="1:3">
      <c r="A327" s="6">
        <f t="shared" ref="A327:A390" si="23">POWER($B$1,C327)</f>
        <v>2.1189744572521923E+19</v>
      </c>
      <c r="B327" s="6">
        <f t="shared" si="22"/>
        <v>64.200000000000031</v>
      </c>
      <c r="C327" s="6">
        <v>321</v>
      </c>
    </row>
    <row r="328" spans="1:3">
      <c r="A328" s="6">
        <f t="shared" si="23"/>
        <v>2.4340624733263286E+19</v>
      </c>
      <c r="B328" s="6">
        <f t="shared" ref="B328:B391" si="24">LOG(A328,2)</f>
        <v>64.400000000000034</v>
      </c>
      <c r="C328" s="6">
        <v>322</v>
      </c>
    </row>
    <row r="329" spans="1:3">
      <c r="A329" s="6">
        <f t="shared" si="23"/>
        <v>2.796003559069968E+19</v>
      </c>
      <c r="B329" s="6">
        <f t="shared" si="24"/>
        <v>64.600000000000023</v>
      </c>
      <c r="C329" s="6">
        <v>323</v>
      </c>
    </row>
    <row r="330" spans="1:3">
      <c r="A330" s="6">
        <f t="shared" si="23"/>
        <v>3.2117646888695276E+19</v>
      </c>
      <c r="B330" s="6">
        <f t="shared" si="24"/>
        <v>64.800000000000026</v>
      </c>
      <c r="C330" s="6">
        <v>324</v>
      </c>
    </row>
    <row r="331" spans="1:3">
      <c r="A331" s="6">
        <f t="shared" si="23"/>
        <v>3.6893488147419906E+19</v>
      </c>
      <c r="B331" s="6">
        <f t="shared" si="24"/>
        <v>65.000000000000028</v>
      </c>
      <c r="C331" s="6">
        <v>325</v>
      </c>
    </row>
    <row r="332" spans="1:3">
      <c r="A332" s="6">
        <f t="shared" si="23"/>
        <v>4.2379489145043853E+19</v>
      </c>
      <c r="B332" s="6">
        <f t="shared" si="24"/>
        <v>65.200000000000031</v>
      </c>
      <c r="C332" s="6">
        <v>326</v>
      </c>
    </row>
    <row r="333" spans="1:3">
      <c r="A333" s="6">
        <f t="shared" si="23"/>
        <v>4.8681249466526581E+19</v>
      </c>
      <c r="B333" s="6">
        <f t="shared" si="24"/>
        <v>65.400000000000034</v>
      </c>
      <c r="C333" s="6">
        <v>327</v>
      </c>
    </row>
    <row r="334" spans="1:3">
      <c r="A334" s="6">
        <f t="shared" si="23"/>
        <v>5.5920071181399376E+19</v>
      </c>
      <c r="B334" s="6">
        <f t="shared" si="24"/>
        <v>65.600000000000037</v>
      </c>
      <c r="C334" s="6">
        <v>328</v>
      </c>
    </row>
    <row r="335" spans="1:3">
      <c r="A335" s="6">
        <f t="shared" si="23"/>
        <v>6.4235293777390576E+19</v>
      </c>
      <c r="B335" s="6">
        <f t="shared" si="24"/>
        <v>65.80000000000004</v>
      </c>
      <c r="C335" s="6">
        <v>329</v>
      </c>
    </row>
    <row r="336" spans="1:3">
      <c r="A336" s="6">
        <f t="shared" si="23"/>
        <v>7.3786976294839828E+19</v>
      </c>
      <c r="B336" s="6">
        <f t="shared" si="24"/>
        <v>66.000000000000043</v>
      </c>
      <c r="C336" s="6">
        <v>330</v>
      </c>
    </row>
    <row r="337" spans="1:3">
      <c r="A337" s="6">
        <f t="shared" si="23"/>
        <v>8.4758978290087723E+19</v>
      </c>
      <c r="B337" s="6">
        <f t="shared" si="24"/>
        <v>66.200000000000045</v>
      </c>
      <c r="C337" s="6">
        <v>331</v>
      </c>
    </row>
    <row r="338" spans="1:3">
      <c r="A338" s="6">
        <f t="shared" si="23"/>
        <v>9.7362498933053194E+19</v>
      </c>
      <c r="B338" s="6">
        <f t="shared" si="24"/>
        <v>66.400000000000034</v>
      </c>
      <c r="C338" s="6">
        <v>332</v>
      </c>
    </row>
    <row r="339" spans="1:3">
      <c r="A339" s="6">
        <f t="shared" si="23"/>
        <v>1.1184014236279878E+20</v>
      </c>
      <c r="B339" s="6">
        <f t="shared" si="24"/>
        <v>66.600000000000037</v>
      </c>
      <c r="C339" s="6">
        <v>333</v>
      </c>
    </row>
    <row r="340" spans="1:3">
      <c r="A340" s="6">
        <f t="shared" si="23"/>
        <v>1.2847058755478117E+20</v>
      </c>
      <c r="B340" s="6">
        <f t="shared" si="24"/>
        <v>66.80000000000004</v>
      </c>
      <c r="C340" s="6">
        <v>334</v>
      </c>
    </row>
    <row r="341" spans="1:3">
      <c r="A341" s="6">
        <f t="shared" si="23"/>
        <v>1.4757395258967969E+20</v>
      </c>
      <c r="B341" s="6">
        <f t="shared" si="24"/>
        <v>67.000000000000043</v>
      </c>
      <c r="C341" s="6">
        <v>335</v>
      </c>
    </row>
    <row r="342" spans="1:3">
      <c r="A342" s="6">
        <f t="shared" si="23"/>
        <v>1.6951795658017554E+20</v>
      </c>
      <c r="B342" s="6">
        <f t="shared" si="24"/>
        <v>67.200000000000031</v>
      </c>
      <c r="C342" s="6">
        <v>336</v>
      </c>
    </row>
    <row r="343" spans="1:3">
      <c r="A343" s="6">
        <f t="shared" si="23"/>
        <v>1.9472499786610645E+20</v>
      </c>
      <c r="B343" s="6">
        <f t="shared" si="24"/>
        <v>67.400000000000034</v>
      </c>
      <c r="C343" s="6">
        <v>337</v>
      </c>
    </row>
    <row r="344" spans="1:3">
      <c r="A344" s="6">
        <f t="shared" si="23"/>
        <v>2.2368028472559767E+20</v>
      </c>
      <c r="B344" s="6">
        <f t="shared" si="24"/>
        <v>67.600000000000037</v>
      </c>
      <c r="C344" s="6">
        <v>338</v>
      </c>
    </row>
    <row r="345" spans="1:3">
      <c r="A345" s="6">
        <f t="shared" si="23"/>
        <v>2.5694117510956243E+20</v>
      </c>
      <c r="B345" s="6">
        <f t="shared" si="24"/>
        <v>67.80000000000004</v>
      </c>
      <c r="C345" s="6">
        <v>339</v>
      </c>
    </row>
    <row r="346" spans="1:3">
      <c r="A346" s="6">
        <f t="shared" si="23"/>
        <v>2.9514790517935951E+20</v>
      </c>
      <c r="B346" s="6">
        <f t="shared" si="24"/>
        <v>68.000000000000028</v>
      </c>
      <c r="C346" s="6">
        <v>340</v>
      </c>
    </row>
    <row r="347" spans="1:3">
      <c r="A347" s="6">
        <f t="shared" si="23"/>
        <v>3.3903591316035115E+20</v>
      </c>
      <c r="B347" s="6">
        <f t="shared" si="24"/>
        <v>68.200000000000031</v>
      </c>
      <c r="C347" s="6">
        <v>341</v>
      </c>
    </row>
    <row r="348" spans="1:3">
      <c r="A348" s="6">
        <f t="shared" si="23"/>
        <v>3.8944999573221304E+20</v>
      </c>
      <c r="B348" s="6">
        <f t="shared" si="24"/>
        <v>68.400000000000034</v>
      </c>
      <c r="C348" s="6">
        <v>342</v>
      </c>
    </row>
    <row r="349" spans="1:3">
      <c r="A349" s="6">
        <f t="shared" si="23"/>
        <v>4.4736056945119547E+20</v>
      </c>
      <c r="B349" s="6">
        <f t="shared" si="24"/>
        <v>68.600000000000037</v>
      </c>
      <c r="C349" s="6">
        <v>343</v>
      </c>
    </row>
    <row r="350" spans="1:3">
      <c r="A350" s="6">
        <f t="shared" si="23"/>
        <v>5.1388235021912506E+20</v>
      </c>
      <c r="B350" s="6">
        <f t="shared" si="24"/>
        <v>68.800000000000026</v>
      </c>
      <c r="C350" s="6">
        <v>344</v>
      </c>
    </row>
    <row r="351" spans="1:3">
      <c r="A351" s="6">
        <f t="shared" si="23"/>
        <v>5.9029581035871928E+20</v>
      </c>
      <c r="B351" s="6">
        <f t="shared" si="24"/>
        <v>69.000000000000028</v>
      </c>
      <c r="C351" s="6">
        <v>345</v>
      </c>
    </row>
    <row r="352" spans="1:3">
      <c r="A352" s="6">
        <f t="shared" si="23"/>
        <v>6.7807182632070257E+20</v>
      </c>
      <c r="B352" s="6">
        <f t="shared" si="24"/>
        <v>69.200000000000031</v>
      </c>
      <c r="C352" s="6">
        <v>346</v>
      </c>
    </row>
    <row r="353" spans="1:3">
      <c r="A353" s="6">
        <f t="shared" si="23"/>
        <v>7.7889999146442621E+20</v>
      </c>
      <c r="B353" s="6">
        <f t="shared" si="24"/>
        <v>69.400000000000034</v>
      </c>
      <c r="C353" s="6">
        <v>347</v>
      </c>
    </row>
    <row r="354" spans="1:3">
      <c r="A354" s="6">
        <f t="shared" si="23"/>
        <v>8.9472113890239119E+20</v>
      </c>
      <c r="B354" s="6">
        <f t="shared" si="24"/>
        <v>69.600000000000037</v>
      </c>
      <c r="C354" s="6">
        <v>348</v>
      </c>
    </row>
    <row r="355" spans="1:3">
      <c r="A355" s="6">
        <f t="shared" si="23"/>
        <v>1.0277647004382505E+21</v>
      </c>
      <c r="B355" s="6">
        <f t="shared" si="24"/>
        <v>69.80000000000004</v>
      </c>
      <c r="C355" s="6">
        <v>349</v>
      </c>
    </row>
    <row r="356" spans="1:3">
      <c r="A356" s="6">
        <f t="shared" si="23"/>
        <v>1.1805916207174386E+21</v>
      </c>
      <c r="B356" s="6">
        <f t="shared" si="24"/>
        <v>70.000000000000043</v>
      </c>
      <c r="C356" s="6">
        <v>350</v>
      </c>
    </row>
    <row r="357" spans="1:3">
      <c r="A357" s="6">
        <f t="shared" si="23"/>
        <v>1.3561436526414057E+21</v>
      </c>
      <c r="B357" s="6">
        <f t="shared" si="24"/>
        <v>70.200000000000045</v>
      </c>
      <c r="C357" s="6">
        <v>351</v>
      </c>
    </row>
    <row r="358" spans="1:3">
      <c r="A358" s="6">
        <f t="shared" si="23"/>
        <v>1.5577999829288532E+21</v>
      </c>
      <c r="B358" s="6">
        <f t="shared" si="24"/>
        <v>70.400000000000034</v>
      </c>
      <c r="C358" s="6">
        <v>352</v>
      </c>
    </row>
    <row r="359" spans="1:3">
      <c r="A359" s="6">
        <f t="shared" si="23"/>
        <v>1.7894422778047834E+21</v>
      </c>
      <c r="B359" s="6">
        <f t="shared" si="24"/>
        <v>70.600000000000037</v>
      </c>
      <c r="C359" s="6">
        <v>353</v>
      </c>
    </row>
    <row r="360" spans="1:3">
      <c r="A360" s="6">
        <f t="shared" si="23"/>
        <v>2.0555294008765016E+21</v>
      </c>
      <c r="B360" s="6">
        <f t="shared" si="24"/>
        <v>70.80000000000004</v>
      </c>
      <c r="C360" s="6">
        <v>354</v>
      </c>
    </row>
    <row r="361" spans="1:3">
      <c r="A361" s="6">
        <f t="shared" si="23"/>
        <v>2.3611832414348787E+21</v>
      </c>
      <c r="B361" s="6">
        <f t="shared" si="24"/>
        <v>71.000000000000043</v>
      </c>
      <c r="C361" s="6">
        <v>355</v>
      </c>
    </row>
    <row r="362" spans="1:3">
      <c r="A362" s="6">
        <f t="shared" si="23"/>
        <v>2.7122873052828119E+21</v>
      </c>
      <c r="B362" s="6">
        <f t="shared" si="24"/>
        <v>71.200000000000031</v>
      </c>
      <c r="C362" s="6">
        <v>356</v>
      </c>
    </row>
    <row r="363" spans="1:3">
      <c r="A363" s="6">
        <f t="shared" si="23"/>
        <v>3.1155999658577069E+21</v>
      </c>
      <c r="B363" s="6">
        <f t="shared" si="24"/>
        <v>71.400000000000034</v>
      </c>
      <c r="C363" s="6">
        <v>357</v>
      </c>
    </row>
    <row r="364" spans="1:3">
      <c r="A364" s="6">
        <f t="shared" si="23"/>
        <v>3.5788845556095669E+21</v>
      </c>
      <c r="B364" s="6">
        <f t="shared" si="24"/>
        <v>71.600000000000037</v>
      </c>
      <c r="C364" s="6">
        <v>358</v>
      </c>
    </row>
    <row r="365" spans="1:3">
      <c r="A365" s="6">
        <f t="shared" si="23"/>
        <v>4.1110588017530052E+21</v>
      </c>
      <c r="B365" s="6">
        <f t="shared" si="24"/>
        <v>71.80000000000004</v>
      </c>
      <c r="C365" s="6">
        <v>359</v>
      </c>
    </row>
    <row r="366" spans="1:3">
      <c r="A366" s="6">
        <f t="shared" si="23"/>
        <v>4.7223664828697585E+21</v>
      </c>
      <c r="B366" s="6">
        <f t="shared" si="24"/>
        <v>72.000000000000028</v>
      </c>
      <c r="C366" s="6">
        <v>360</v>
      </c>
    </row>
    <row r="367" spans="1:3">
      <c r="A367" s="6">
        <f t="shared" si="23"/>
        <v>5.4245746105656269E+21</v>
      </c>
      <c r="B367" s="6">
        <f t="shared" si="24"/>
        <v>72.200000000000031</v>
      </c>
      <c r="C367" s="6">
        <v>361</v>
      </c>
    </row>
    <row r="368" spans="1:3">
      <c r="A368" s="6">
        <f t="shared" si="23"/>
        <v>6.231199931715417E+21</v>
      </c>
      <c r="B368" s="6">
        <f t="shared" si="24"/>
        <v>72.400000000000034</v>
      </c>
      <c r="C368" s="6">
        <v>362</v>
      </c>
    </row>
    <row r="369" spans="1:3">
      <c r="A369" s="6">
        <f t="shared" si="23"/>
        <v>7.1577691112191369E+21</v>
      </c>
      <c r="B369" s="6">
        <f t="shared" si="24"/>
        <v>72.600000000000037</v>
      </c>
      <c r="C369" s="6">
        <v>363</v>
      </c>
    </row>
    <row r="370" spans="1:3">
      <c r="A370" s="6">
        <f t="shared" si="23"/>
        <v>8.2221176035060126E+21</v>
      </c>
      <c r="B370" s="6">
        <f t="shared" si="24"/>
        <v>72.80000000000004</v>
      </c>
      <c r="C370" s="6">
        <v>364</v>
      </c>
    </row>
    <row r="371" spans="1:3">
      <c r="A371" s="6">
        <f t="shared" si="23"/>
        <v>9.4447329657395211E+21</v>
      </c>
      <c r="B371" s="6">
        <f t="shared" si="24"/>
        <v>73.000000000000028</v>
      </c>
      <c r="C371" s="6">
        <v>365</v>
      </c>
    </row>
    <row r="372" spans="1:3">
      <c r="A372" s="6">
        <f t="shared" si="23"/>
        <v>1.0849149221131256E+22</v>
      </c>
      <c r="B372" s="6">
        <f t="shared" si="24"/>
        <v>73.200000000000031</v>
      </c>
      <c r="C372" s="6">
        <v>366</v>
      </c>
    </row>
    <row r="373" spans="1:3">
      <c r="A373" s="6">
        <f t="shared" si="23"/>
        <v>1.2462399863430836E+22</v>
      </c>
      <c r="B373" s="6">
        <f t="shared" si="24"/>
        <v>73.400000000000034</v>
      </c>
      <c r="C373" s="6">
        <v>367</v>
      </c>
    </row>
    <row r="374" spans="1:3">
      <c r="A374" s="6">
        <f t="shared" si="23"/>
        <v>1.4315538222438278E+22</v>
      </c>
      <c r="B374" s="6">
        <f t="shared" si="24"/>
        <v>73.600000000000037</v>
      </c>
      <c r="C374" s="6">
        <v>368</v>
      </c>
    </row>
    <row r="375" spans="1:3">
      <c r="A375" s="6">
        <f t="shared" si="23"/>
        <v>1.6444235207012029E+22</v>
      </c>
      <c r="B375" s="6">
        <f t="shared" si="24"/>
        <v>73.80000000000004</v>
      </c>
      <c r="C375" s="6">
        <v>369</v>
      </c>
    </row>
    <row r="376" spans="1:3">
      <c r="A376" s="6">
        <f t="shared" si="23"/>
        <v>1.8889465931479046E+22</v>
      </c>
      <c r="B376" s="6">
        <f t="shared" si="24"/>
        <v>74.000000000000043</v>
      </c>
      <c r="C376" s="6">
        <v>370</v>
      </c>
    </row>
    <row r="377" spans="1:3">
      <c r="A377" s="6">
        <f t="shared" si="23"/>
        <v>2.169829844226252E+22</v>
      </c>
      <c r="B377" s="6">
        <f t="shared" si="24"/>
        <v>74.200000000000045</v>
      </c>
      <c r="C377" s="6">
        <v>371</v>
      </c>
    </row>
    <row r="378" spans="1:3">
      <c r="A378" s="6">
        <f t="shared" si="23"/>
        <v>2.4924799726861685E+22</v>
      </c>
      <c r="B378" s="6">
        <f t="shared" si="24"/>
        <v>74.400000000000048</v>
      </c>
      <c r="C378" s="6">
        <v>372</v>
      </c>
    </row>
    <row r="379" spans="1:3">
      <c r="A379" s="6">
        <f t="shared" si="23"/>
        <v>2.8631076444876564E+22</v>
      </c>
      <c r="B379" s="6">
        <f t="shared" si="24"/>
        <v>74.600000000000037</v>
      </c>
      <c r="C379" s="6">
        <v>373</v>
      </c>
    </row>
    <row r="380" spans="1:3">
      <c r="A380" s="6">
        <f t="shared" si="23"/>
        <v>3.2888470414024067E+22</v>
      </c>
      <c r="B380" s="6">
        <f t="shared" si="24"/>
        <v>74.80000000000004</v>
      </c>
      <c r="C380" s="6">
        <v>374</v>
      </c>
    </row>
    <row r="381" spans="1:3">
      <c r="A381" s="6">
        <f t="shared" si="23"/>
        <v>3.7778931862958118E+22</v>
      </c>
      <c r="B381" s="6">
        <f t="shared" si="24"/>
        <v>75.000000000000043</v>
      </c>
      <c r="C381" s="6">
        <v>375</v>
      </c>
    </row>
    <row r="382" spans="1:3">
      <c r="A382" s="6">
        <f t="shared" si="23"/>
        <v>4.3396596884525048E+22</v>
      </c>
      <c r="B382" s="6">
        <f t="shared" si="24"/>
        <v>75.200000000000045</v>
      </c>
      <c r="C382" s="6">
        <v>376</v>
      </c>
    </row>
    <row r="383" spans="1:3">
      <c r="A383" s="6">
        <f t="shared" si="23"/>
        <v>4.9849599453723403E+22</v>
      </c>
      <c r="B383" s="6">
        <f t="shared" si="24"/>
        <v>75.400000000000034</v>
      </c>
      <c r="C383" s="6">
        <v>377</v>
      </c>
    </row>
    <row r="384" spans="1:3">
      <c r="A384" s="6">
        <f t="shared" si="23"/>
        <v>5.7262152889753145E+22</v>
      </c>
      <c r="B384" s="6">
        <f t="shared" si="24"/>
        <v>75.600000000000037</v>
      </c>
      <c r="C384" s="6">
        <v>378</v>
      </c>
    </row>
    <row r="385" spans="1:3">
      <c r="A385" s="6">
        <f t="shared" si="23"/>
        <v>6.5776940828048159E+22</v>
      </c>
      <c r="B385" s="6">
        <f t="shared" si="24"/>
        <v>75.80000000000004</v>
      </c>
      <c r="C385" s="6">
        <v>379</v>
      </c>
    </row>
    <row r="386" spans="1:3">
      <c r="A386" s="6">
        <f t="shared" si="23"/>
        <v>7.5557863725916236E+22</v>
      </c>
      <c r="B386" s="6">
        <f t="shared" si="24"/>
        <v>76.000000000000043</v>
      </c>
      <c r="C386" s="6">
        <v>380</v>
      </c>
    </row>
    <row r="387" spans="1:3">
      <c r="A387" s="6">
        <f t="shared" si="23"/>
        <v>8.679319376905013E+22</v>
      </c>
      <c r="B387" s="6">
        <f t="shared" si="24"/>
        <v>76.200000000000031</v>
      </c>
      <c r="C387" s="6">
        <v>381</v>
      </c>
    </row>
    <row r="388" spans="1:3">
      <c r="A388" s="6">
        <f t="shared" si="23"/>
        <v>9.9699198907446806E+22</v>
      </c>
      <c r="B388" s="6">
        <f t="shared" si="24"/>
        <v>76.400000000000034</v>
      </c>
      <c r="C388" s="6">
        <v>382</v>
      </c>
    </row>
    <row r="389" spans="1:3">
      <c r="A389" s="6">
        <f t="shared" si="23"/>
        <v>1.1452430577950634E+23</v>
      </c>
      <c r="B389" s="6">
        <f t="shared" si="24"/>
        <v>76.600000000000037</v>
      </c>
      <c r="C389" s="6">
        <v>383</v>
      </c>
    </row>
    <row r="390" spans="1:3">
      <c r="A390" s="6">
        <f t="shared" si="23"/>
        <v>1.3155388165609637E+23</v>
      </c>
      <c r="B390" s="6">
        <f t="shared" si="24"/>
        <v>76.80000000000004</v>
      </c>
      <c r="C390" s="6">
        <v>384</v>
      </c>
    </row>
    <row r="391" spans="1:3">
      <c r="A391" s="6">
        <f t="shared" ref="A391:A454" si="25">POWER($B$1,C391)</f>
        <v>1.5111572745183254E+23</v>
      </c>
      <c r="B391" s="6">
        <f t="shared" si="24"/>
        <v>77.000000000000028</v>
      </c>
      <c r="C391" s="6">
        <v>385</v>
      </c>
    </row>
    <row r="392" spans="1:3">
      <c r="A392" s="6">
        <f t="shared" si="25"/>
        <v>1.7358638753810033E+23</v>
      </c>
      <c r="B392" s="6">
        <f t="shared" ref="B392:B455" si="26">LOG(A392,2)</f>
        <v>77.200000000000031</v>
      </c>
      <c r="C392" s="6">
        <v>386</v>
      </c>
    </row>
    <row r="393" spans="1:3">
      <c r="A393" s="6">
        <f t="shared" si="25"/>
        <v>1.9939839781489368E+23</v>
      </c>
      <c r="B393" s="6">
        <f t="shared" si="26"/>
        <v>77.400000000000034</v>
      </c>
      <c r="C393" s="6">
        <v>387</v>
      </c>
    </row>
    <row r="394" spans="1:3">
      <c r="A394" s="6">
        <f t="shared" si="25"/>
        <v>2.2904861155901278E+23</v>
      </c>
      <c r="B394" s="6">
        <f t="shared" si="26"/>
        <v>77.600000000000037</v>
      </c>
      <c r="C394" s="6">
        <v>388</v>
      </c>
    </row>
    <row r="395" spans="1:3">
      <c r="A395" s="6">
        <f t="shared" si="25"/>
        <v>2.6310776331219284E+23</v>
      </c>
      <c r="B395" s="6">
        <f t="shared" si="26"/>
        <v>77.80000000000004</v>
      </c>
      <c r="C395" s="6">
        <v>389</v>
      </c>
    </row>
    <row r="396" spans="1:3">
      <c r="A396" s="6">
        <f t="shared" si="25"/>
        <v>3.0223145490366515E+23</v>
      </c>
      <c r="B396" s="6">
        <f t="shared" si="26"/>
        <v>78.000000000000043</v>
      </c>
      <c r="C396" s="6">
        <v>390</v>
      </c>
    </row>
    <row r="397" spans="1:3">
      <c r="A397" s="6">
        <f t="shared" si="25"/>
        <v>3.4717277507620079E+23</v>
      </c>
      <c r="B397" s="6">
        <f t="shared" si="26"/>
        <v>78.200000000000045</v>
      </c>
      <c r="C397" s="6">
        <v>391</v>
      </c>
    </row>
    <row r="398" spans="1:3">
      <c r="A398" s="6">
        <f t="shared" si="25"/>
        <v>3.9879679562978749E+23</v>
      </c>
      <c r="B398" s="6">
        <f t="shared" si="26"/>
        <v>78.400000000000048</v>
      </c>
      <c r="C398" s="6">
        <v>392</v>
      </c>
    </row>
    <row r="399" spans="1:3">
      <c r="A399" s="6">
        <f t="shared" si="25"/>
        <v>4.580972231180257E+23</v>
      </c>
      <c r="B399" s="6">
        <f t="shared" si="26"/>
        <v>78.600000000000037</v>
      </c>
      <c r="C399" s="6">
        <v>393</v>
      </c>
    </row>
    <row r="400" spans="1:3">
      <c r="A400" s="6">
        <f t="shared" si="25"/>
        <v>5.2621552662438588E+23</v>
      </c>
      <c r="B400" s="6">
        <f t="shared" si="26"/>
        <v>78.80000000000004</v>
      </c>
      <c r="C400" s="6">
        <v>394</v>
      </c>
    </row>
    <row r="401" spans="1:3">
      <c r="A401" s="6">
        <f t="shared" si="25"/>
        <v>6.0446290980733056E+23</v>
      </c>
      <c r="B401" s="6">
        <f t="shared" si="26"/>
        <v>79.000000000000043</v>
      </c>
      <c r="C401" s="6">
        <v>395</v>
      </c>
    </row>
    <row r="402" spans="1:3">
      <c r="A402" s="6">
        <f t="shared" si="25"/>
        <v>6.9434555015240171E+23</v>
      </c>
      <c r="B402" s="6">
        <f t="shared" si="26"/>
        <v>79.200000000000045</v>
      </c>
      <c r="C402" s="6">
        <v>396</v>
      </c>
    </row>
    <row r="403" spans="1:3">
      <c r="A403" s="6">
        <f t="shared" si="25"/>
        <v>7.9759359125957512E+23</v>
      </c>
      <c r="B403" s="6">
        <f t="shared" si="26"/>
        <v>79.400000000000034</v>
      </c>
      <c r="C403" s="6">
        <v>397</v>
      </c>
    </row>
    <row r="404" spans="1:3">
      <c r="A404" s="6">
        <f t="shared" si="25"/>
        <v>9.1619444623605154E+23</v>
      </c>
      <c r="B404" s="6">
        <f t="shared" si="26"/>
        <v>79.600000000000037</v>
      </c>
      <c r="C404" s="6">
        <v>398</v>
      </c>
    </row>
    <row r="405" spans="1:3">
      <c r="A405" s="6">
        <f t="shared" si="25"/>
        <v>1.0524310532487719E+24</v>
      </c>
      <c r="B405" s="6">
        <f t="shared" si="26"/>
        <v>79.80000000000004</v>
      </c>
      <c r="C405" s="6">
        <v>399</v>
      </c>
    </row>
    <row r="406" spans="1:3">
      <c r="A406" s="6">
        <f t="shared" si="25"/>
        <v>1.2089258196146617E+24</v>
      </c>
      <c r="B406" s="6">
        <f t="shared" si="26"/>
        <v>80.000000000000043</v>
      </c>
      <c r="C406" s="6">
        <v>400</v>
      </c>
    </row>
    <row r="407" spans="1:3">
      <c r="A407" s="6">
        <f t="shared" si="25"/>
        <v>1.3886911003048042E+24</v>
      </c>
      <c r="B407" s="6">
        <f t="shared" si="26"/>
        <v>80.200000000000045</v>
      </c>
      <c r="C407" s="6">
        <v>401</v>
      </c>
    </row>
    <row r="408" spans="1:3">
      <c r="A408" s="6">
        <f t="shared" si="25"/>
        <v>1.5951871825191511E+24</v>
      </c>
      <c r="B408" s="6">
        <f t="shared" si="26"/>
        <v>80.400000000000034</v>
      </c>
      <c r="C408" s="6">
        <v>402</v>
      </c>
    </row>
    <row r="409" spans="1:3">
      <c r="A409" s="6">
        <f t="shared" si="25"/>
        <v>1.8323888924721041E+24</v>
      </c>
      <c r="B409" s="6">
        <f t="shared" si="26"/>
        <v>80.600000000000037</v>
      </c>
      <c r="C409" s="6">
        <v>403</v>
      </c>
    </row>
    <row r="410" spans="1:3">
      <c r="A410" s="6">
        <f t="shared" si="25"/>
        <v>2.1048621064975449E+24</v>
      </c>
      <c r="B410" s="6">
        <f t="shared" si="26"/>
        <v>80.80000000000004</v>
      </c>
      <c r="C410" s="6">
        <v>404</v>
      </c>
    </row>
    <row r="411" spans="1:3">
      <c r="A411" s="6">
        <f t="shared" si="25"/>
        <v>2.4178516392293233E+24</v>
      </c>
      <c r="B411" s="6">
        <f t="shared" si="26"/>
        <v>81.000000000000043</v>
      </c>
      <c r="C411" s="6">
        <v>405</v>
      </c>
    </row>
    <row r="412" spans="1:3">
      <c r="A412" s="6">
        <f t="shared" si="25"/>
        <v>2.777382200609609E+24</v>
      </c>
      <c r="B412" s="6">
        <f t="shared" si="26"/>
        <v>81.200000000000045</v>
      </c>
      <c r="C412" s="6">
        <v>406</v>
      </c>
    </row>
    <row r="413" spans="1:3">
      <c r="A413" s="6">
        <f t="shared" si="25"/>
        <v>3.1903743650383032E+24</v>
      </c>
      <c r="B413" s="6">
        <f t="shared" si="26"/>
        <v>81.400000000000048</v>
      </c>
      <c r="C413" s="6">
        <v>407</v>
      </c>
    </row>
    <row r="414" spans="1:3">
      <c r="A414" s="6">
        <f t="shared" si="25"/>
        <v>3.6647777849442088E+24</v>
      </c>
      <c r="B414" s="6">
        <f t="shared" si="26"/>
        <v>81.600000000000037</v>
      </c>
      <c r="C414" s="6">
        <v>408</v>
      </c>
    </row>
    <row r="415" spans="1:3">
      <c r="A415" s="6">
        <f t="shared" si="25"/>
        <v>4.2097242129950913E+24</v>
      </c>
      <c r="B415" s="6">
        <f t="shared" si="26"/>
        <v>81.80000000000004</v>
      </c>
      <c r="C415" s="6">
        <v>409</v>
      </c>
    </row>
    <row r="416" spans="1:3">
      <c r="A416" s="6">
        <f t="shared" si="25"/>
        <v>4.8357032784586488E+24</v>
      </c>
      <c r="B416" s="6">
        <f t="shared" si="26"/>
        <v>82.000000000000043</v>
      </c>
      <c r="C416" s="6">
        <v>410</v>
      </c>
    </row>
    <row r="417" spans="1:3">
      <c r="A417" s="6">
        <f t="shared" si="25"/>
        <v>5.5547644012192191E+24</v>
      </c>
      <c r="B417" s="6">
        <f t="shared" si="26"/>
        <v>82.200000000000045</v>
      </c>
      <c r="C417" s="6">
        <v>411</v>
      </c>
    </row>
    <row r="418" spans="1:3">
      <c r="A418" s="6">
        <f t="shared" si="25"/>
        <v>6.3807487300766085E+24</v>
      </c>
      <c r="B418" s="6">
        <f t="shared" si="26"/>
        <v>82.400000000000048</v>
      </c>
      <c r="C418" s="6">
        <v>412</v>
      </c>
    </row>
    <row r="419" spans="1:3">
      <c r="A419" s="6">
        <f t="shared" si="25"/>
        <v>7.3295555698884209E+24</v>
      </c>
      <c r="B419" s="6">
        <f t="shared" si="26"/>
        <v>82.600000000000051</v>
      </c>
      <c r="C419" s="6">
        <v>413</v>
      </c>
    </row>
    <row r="420" spans="1:3">
      <c r="A420" s="6">
        <f t="shared" si="25"/>
        <v>8.4194484259901826E+24</v>
      </c>
      <c r="B420" s="6">
        <f t="shared" si="26"/>
        <v>82.80000000000004</v>
      </c>
      <c r="C420" s="6">
        <v>414</v>
      </c>
    </row>
    <row r="421" spans="1:3">
      <c r="A421" s="6">
        <f t="shared" si="25"/>
        <v>9.6714065569173018E+24</v>
      </c>
      <c r="B421" s="6">
        <f t="shared" si="26"/>
        <v>83.000000000000043</v>
      </c>
      <c r="C421" s="6">
        <v>415</v>
      </c>
    </row>
    <row r="422" spans="1:3">
      <c r="A422" s="6">
        <f t="shared" si="25"/>
        <v>1.1109528802438442E+25</v>
      </c>
      <c r="B422" s="6">
        <f t="shared" si="26"/>
        <v>83.200000000000045</v>
      </c>
      <c r="C422" s="6">
        <v>416</v>
      </c>
    </row>
    <row r="423" spans="1:3">
      <c r="A423" s="6">
        <f t="shared" si="25"/>
        <v>1.2761497460153223E+25</v>
      </c>
      <c r="B423" s="6">
        <f t="shared" si="26"/>
        <v>83.400000000000048</v>
      </c>
      <c r="C423" s="6">
        <v>417</v>
      </c>
    </row>
    <row r="424" spans="1:3">
      <c r="A424" s="6">
        <f t="shared" si="25"/>
        <v>1.4659111139776846E+25</v>
      </c>
      <c r="B424" s="6">
        <f t="shared" si="26"/>
        <v>83.600000000000037</v>
      </c>
      <c r="C424" s="6">
        <v>418</v>
      </c>
    </row>
    <row r="425" spans="1:3">
      <c r="A425" s="6">
        <f t="shared" si="25"/>
        <v>1.6838896851980378E+25</v>
      </c>
      <c r="B425" s="6">
        <f t="shared" si="26"/>
        <v>83.80000000000004</v>
      </c>
      <c r="C425" s="6">
        <v>419</v>
      </c>
    </row>
    <row r="426" spans="1:3">
      <c r="A426" s="6">
        <f t="shared" si="25"/>
        <v>1.9342813113834608E+25</v>
      </c>
      <c r="B426" s="6">
        <f t="shared" si="26"/>
        <v>84.000000000000043</v>
      </c>
      <c r="C426" s="6">
        <v>420</v>
      </c>
    </row>
    <row r="427" spans="1:3">
      <c r="A427" s="6">
        <f t="shared" si="25"/>
        <v>2.2219057604876889E+25</v>
      </c>
      <c r="B427" s="6">
        <f t="shared" si="26"/>
        <v>84.200000000000045</v>
      </c>
      <c r="C427" s="6">
        <v>421</v>
      </c>
    </row>
    <row r="428" spans="1:3">
      <c r="A428" s="6">
        <f t="shared" si="25"/>
        <v>2.5522994920306451E+25</v>
      </c>
      <c r="B428" s="6">
        <f t="shared" si="26"/>
        <v>84.400000000000034</v>
      </c>
      <c r="C428" s="6">
        <v>422</v>
      </c>
    </row>
    <row r="429" spans="1:3">
      <c r="A429" s="6">
        <f t="shared" si="25"/>
        <v>2.9318222279553705E+25</v>
      </c>
      <c r="B429" s="6">
        <f t="shared" si="26"/>
        <v>84.600000000000037</v>
      </c>
      <c r="C429" s="6">
        <v>423</v>
      </c>
    </row>
    <row r="430" spans="1:3">
      <c r="A430" s="6">
        <f t="shared" si="25"/>
        <v>3.3677793703960761E+25</v>
      </c>
      <c r="B430" s="6">
        <f t="shared" si="26"/>
        <v>84.80000000000004</v>
      </c>
      <c r="C430" s="6">
        <v>424</v>
      </c>
    </row>
    <row r="431" spans="1:3">
      <c r="A431" s="6">
        <f t="shared" si="25"/>
        <v>3.8685626227669233E+25</v>
      </c>
      <c r="B431" s="6">
        <f t="shared" si="26"/>
        <v>85.000000000000043</v>
      </c>
      <c r="C431" s="6">
        <v>425</v>
      </c>
    </row>
    <row r="432" spans="1:3">
      <c r="A432" s="6">
        <f t="shared" si="25"/>
        <v>4.4438115209753804E+25</v>
      </c>
      <c r="B432" s="6">
        <f t="shared" si="26"/>
        <v>85.200000000000045</v>
      </c>
      <c r="C432" s="6">
        <v>426</v>
      </c>
    </row>
    <row r="433" spans="1:3">
      <c r="A433" s="6">
        <f t="shared" si="25"/>
        <v>5.104598984061292E+25</v>
      </c>
      <c r="B433" s="6">
        <f t="shared" si="26"/>
        <v>85.400000000000048</v>
      </c>
      <c r="C433" s="6">
        <v>427</v>
      </c>
    </row>
    <row r="434" spans="1:3">
      <c r="A434" s="6">
        <f t="shared" si="25"/>
        <v>5.8636444559107427E+25</v>
      </c>
      <c r="B434" s="6">
        <f t="shared" si="26"/>
        <v>85.600000000000051</v>
      </c>
      <c r="C434" s="6">
        <v>428</v>
      </c>
    </row>
    <row r="435" spans="1:3">
      <c r="A435" s="6">
        <f t="shared" si="25"/>
        <v>6.7355587407921538E+25</v>
      </c>
      <c r="B435" s="6">
        <f t="shared" si="26"/>
        <v>85.800000000000054</v>
      </c>
      <c r="C435" s="6">
        <v>429</v>
      </c>
    </row>
    <row r="436" spans="1:3">
      <c r="A436" s="6">
        <f t="shared" si="25"/>
        <v>7.7371252455338483E+25</v>
      </c>
      <c r="B436" s="6">
        <f t="shared" si="26"/>
        <v>86.000000000000043</v>
      </c>
      <c r="C436" s="6">
        <v>430</v>
      </c>
    </row>
    <row r="437" spans="1:3">
      <c r="A437" s="6">
        <f t="shared" si="25"/>
        <v>8.8876230419507626E+25</v>
      </c>
      <c r="B437" s="6">
        <f t="shared" si="26"/>
        <v>86.200000000000045</v>
      </c>
      <c r="C437" s="6">
        <v>431</v>
      </c>
    </row>
    <row r="438" spans="1:3">
      <c r="A438" s="6">
        <f t="shared" si="25"/>
        <v>1.0209197968122586E+26</v>
      </c>
      <c r="B438" s="6">
        <f t="shared" si="26"/>
        <v>86.400000000000048</v>
      </c>
      <c r="C438" s="6">
        <v>432</v>
      </c>
    </row>
    <row r="439" spans="1:3">
      <c r="A439" s="6">
        <f t="shared" si="25"/>
        <v>1.1727288911821489E+26</v>
      </c>
      <c r="B439" s="6">
        <f t="shared" si="26"/>
        <v>86.600000000000051</v>
      </c>
      <c r="C439" s="6">
        <v>433</v>
      </c>
    </row>
    <row r="440" spans="1:3">
      <c r="A440" s="6">
        <f t="shared" si="25"/>
        <v>1.3471117481584315E+26</v>
      </c>
      <c r="B440" s="6">
        <f t="shared" si="26"/>
        <v>86.800000000000054</v>
      </c>
      <c r="C440" s="6">
        <v>434</v>
      </c>
    </row>
    <row r="441" spans="1:3">
      <c r="A441" s="6">
        <f t="shared" si="25"/>
        <v>1.5474250491067704E+26</v>
      </c>
      <c r="B441" s="6">
        <f t="shared" si="26"/>
        <v>87.000000000000043</v>
      </c>
      <c r="C441" s="6">
        <v>435</v>
      </c>
    </row>
    <row r="442" spans="1:3">
      <c r="A442" s="6">
        <f t="shared" si="25"/>
        <v>1.7775246083901532E+26</v>
      </c>
      <c r="B442" s="6">
        <f t="shared" si="26"/>
        <v>87.200000000000045</v>
      </c>
      <c r="C442" s="6">
        <v>436</v>
      </c>
    </row>
    <row r="443" spans="1:3">
      <c r="A443" s="6">
        <f t="shared" si="25"/>
        <v>2.0418395936245182E+26</v>
      </c>
      <c r="B443" s="6">
        <f t="shared" si="26"/>
        <v>87.400000000000048</v>
      </c>
      <c r="C443" s="6">
        <v>437</v>
      </c>
    </row>
    <row r="444" spans="1:3">
      <c r="A444" s="6">
        <f t="shared" si="25"/>
        <v>2.3454577823642981E+26</v>
      </c>
      <c r="B444" s="6">
        <f t="shared" si="26"/>
        <v>87.600000000000051</v>
      </c>
      <c r="C444" s="6">
        <v>438</v>
      </c>
    </row>
    <row r="445" spans="1:3">
      <c r="A445" s="6">
        <f t="shared" si="25"/>
        <v>2.6942234963168639E+26</v>
      </c>
      <c r="B445" s="6">
        <f t="shared" si="26"/>
        <v>87.80000000000004</v>
      </c>
      <c r="C445" s="6">
        <v>439</v>
      </c>
    </row>
    <row r="446" spans="1:3">
      <c r="A446" s="6">
        <f t="shared" si="25"/>
        <v>3.0948500982135421E+26</v>
      </c>
      <c r="B446" s="6">
        <f t="shared" si="26"/>
        <v>88.000000000000043</v>
      </c>
      <c r="C446" s="6">
        <v>440</v>
      </c>
    </row>
    <row r="447" spans="1:3">
      <c r="A447" s="6">
        <f t="shared" si="25"/>
        <v>3.5550492167803085E+26</v>
      </c>
      <c r="B447" s="6">
        <f t="shared" si="26"/>
        <v>88.200000000000045</v>
      </c>
      <c r="C447" s="6">
        <v>441</v>
      </c>
    </row>
    <row r="448" spans="1:3">
      <c r="A448" s="6">
        <f t="shared" si="25"/>
        <v>4.083679187249037E+26</v>
      </c>
      <c r="B448" s="6">
        <f t="shared" si="26"/>
        <v>88.400000000000048</v>
      </c>
      <c r="C448" s="6">
        <v>442</v>
      </c>
    </row>
    <row r="449" spans="1:3">
      <c r="A449" s="6">
        <f t="shared" si="25"/>
        <v>4.6909155647285983E+26</v>
      </c>
      <c r="B449" s="6">
        <f t="shared" si="26"/>
        <v>88.600000000000037</v>
      </c>
      <c r="C449" s="6">
        <v>443</v>
      </c>
    </row>
    <row r="450" spans="1:3">
      <c r="A450" s="6">
        <f t="shared" si="25"/>
        <v>5.3884469926337286E+26</v>
      </c>
      <c r="B450" s="6">
        <f t="shared" si="26"/>
        <v>88.80000000000004</v>
      </c>
      <c r="C450" s="6">
        <v>444</v>
      </c>
    </row>
    <row r="451" spans="1:3">
      <c r="A451" s="6">
        <f t="shared" si="25"/>
        <v>6.1897001964270842E+26</v>
      </c>
      <c r="B451" s="6">
        <f t="shared" si="26"/>
        <v>89.000000000000043</v>
      </c>
      <c r="C451" s="6">
        <v>445</v>
      </c>
    </row>
    <row r="452" spans="1:3">
      <c r="A452" s="6">
        <f t="shared" si="25"/>
        <v>7.1100984335606169E+26</v>
      </c>
      <c r="B452" s="6">
        <f t="shared" si="26"/>
        <v>89.200000000000045</v>
      </c>
      <c r="C452" s="6">
        <v>446</v>
      </c>
    </row>
    <row r="453" spans="1:3">
      <c r="A453" s="6">
        <f t="shared" si="25"/>
        <v>8.1673583744980781E+26</v>
      </c>
      <c r="B453" s="6">
        <f t="shared" si="26"/>
        <v>89.400000000000048</v>
      </c>
      <c r="C453" s="6">
        <v>447</v>
      </c>
    </row>
    <row r="454" spans="1:3">
      <c r="A454" s="6">
        <f t="shared" si="25"/>
        <v>9.3818311294572007E+26</v>
      </c>
      <c r="B454" s="6">
        <f t="shared" si="26"/>
        <v>89.600000000000051</v>
      </c>
      <c r="C454" s="6">
        <v>448</v>
      </c>
    </row>
    <row r="455" spans="1:3">
      <c r="A455" s="6">
        <f t="shared" ref="A455:A518" si="27">POWER($B$1,C455)</f>
        <v>1.0776893985267463E+27</v>
      </c>
      <c r="B455" s="6">
        <f t="shared" si="26"/>
        <v>89.800000000000054</v>
      </c>
      <c r="C455" s="6">
        <v>449</v>
      </c>
    </row>
    <row r="456" spans="1:3">
      <c r="A456" s="6">
        <f t="shared" si="27"/>
        <v>1.2379400392854177E+27</v>
      </c>
      <c r="B456" s="6">
        <f t="shared" ref="B456:B519" si="28">LOG(A456,2)</f>
        <v>90.000000000000057</v>
      </c>
      <c r="C456" s="6">
        <v>450</v>
      </c>
    </row>
    <row r="457" spans="1:3">
      <c r="A457" s="6">
        <f t="shared" si="27"/>
        <v>1.4220196867121242E+27</v>
      </c>
      <c r="B457" s="6">
        <f t="shared" si="28"/>
        <v>90.200000000000045</v>
      </c>
      <c r="C457" s="6">
        <v>451</v>
      </c>
    </row>
    <row r="458" spans="1:3">
      <c r="A458" s="6">
        <f t="shared" si="27"/>
        <v>1.6334716748996162E+27</v>
      </c>
      <c r="B458" s="6">
        <f t="shared" si="28"/>
        <v>90.400000000000048</v>
      </c>
      <c r="C458" s="6">
        <v>452</v>
      </c>
    </row>
    <row r="459" spans="1:3">
      <c r="A459" s="6">
        <f t="shared" si="27"/>
        <v>1.8763662258914404E+27</v>
      </c>
      <c r="B459" s="6">
        <f t="shared" si="28"/>
        <v>90.600000000000051</v>
      </c>
      <c r="C459" s="6">
        <v>453</v>
      </c>
    </row>
    <row r="460" spans="1:3">
      <c r="A460" s="6">
        <f t="shared" si="27"/>
        <v>2.1553787970534931E+27</v>
      </c>
      <c r="B460" s="6">
        <f t="shared" si="28"/>
        <v>90.800000000000054</v>
      </c>
      <c r="C460" s="6">
        <v>454</v>
      </c>
    </row>
    <row r="461" spans="1:3">
      <c r="A461" s="6">
        <f t="shared" si="27"/>
        <v>2.4758800785708359E+27</v>
      </c>
      <c r="B461" s="6">
        <f t="shared" si="28"/>
        <v>91.000000000000043</v>
      </c>
      <c r="C461" s="6">
        <v>455</v>
      </c>
    </row>
    <row r="462" spans="1:3">
      <c r="A462" s="6">
        <f t="shared" si="27"/>
        <v>2.844039373424249E+27</v>
      </c>
      <c r="B462" s="6">
        <f t="shared" si="28"/>
        <v>91.200000000000045</v>
      </c>
      <c r="C462" s="6">
        <v>456</v>
      </c>
    </row>
    <row r="463" spans="1:3">
      <c r="A463" s="6">
        <f t="shared" si="27"/>
        <v>3.2669433497992334E+27</v>
      </c>
      <c r="B463" s="6">
        <f t="shared" si="28"/>
        <v>91.400000000000048</v>
      </c>
      <c r="C463" s="6">
        <v>457</v>
      </c>
    </row>
    <row r="464" spans="1:3">
      <c r="A464" s="6">
        <f t="shared" si="27"/>
        <v>3.752732451782883E+27</v>
      </c>
      <c r="B464" s="6">
        <f t="shared" si="28"/>
        <v>91.600000000000051</v>
      </c>
      <c r="C464" s="6">
        <v>458</v>
      </c>
    </row>
    <row r="465" spans="1:3">
      <c r="A465" s="6">
        <f t="shared" si="27"/>
        <v>4.3107575941069867E+27</v>
      </c>
      <c r="B465" s="6">
        <f t="shared" si="28"/>
        <v>91.80000000000004</v>
      </c>
      <c r="C465" s="6">
        <v>459</v>
      </c>
    </row>
    <row r="466" spans="1:3">
      <c r="A466" s="6">
        <f t="shared" si="27"/>
        <v>4.9517601571416728E+27</v>
      </c>
      <c r="B466" s="6">
        <f t="shared" si="28"/>
        <v>92.000000000000043</v>
      </c>
      <c r="C466" s="6">
        <v>460</v>
      </c>
    </row>
    <row r="467" spans="1:3">
      <c r="A467" s="6">
        <f t="shared" si="27"/>
        <v>5.6880787468485001E+27</v>
      </c>
      <c r="B467" s="6">
        <f t="shared" si="28"/>
        <v>92.200000000000045</v>
      </c>
      <c r="C467" s="6">
        <v>461</v>
      </c>
    </row>
    <row r="468" spans="1:3">
      <c r="A468" s="6">
        <f t="shared" si="27"/>
        <v>6.533886699598468E+27</v>
      </c>
      <c r="B468" s="6">
        <f t="shared" si="28"/>
        <v>92.400000000000048</v>
      </c>
      <c r="C468" s="6">
        <v>462</v>
      </c>
    </row>
    <row r="469" spans="1:3">
      <c r="A469" s="6">
        <f t="shared" si="27"/>
        <v>7.5054649035657672E+27</v>
      </c>
      <c r="B469" s="6">
        <f t="shared" si="28"/>
        <v>92.600000000000037</v>
      </c>
      <c r="C469" s="6">
        <v>463</v>
      </c>
    </row>
    <row r="470" spans="1:3">
      <c r="A470" s="6">
        <f t="shared" si="27"/>
        <v>8.6215151882139778E+27</v>
      </c>
      <c r="B470" s="6">
        <f t="shared" si="28"/>
        <v>92.800000000000054</v>
      </c>
      <c r="C470" s="6">
        <v>464</v>
      </c>
    </row>
    <row r="471" spans="1:3">
      <c r="A471" s="6">
        <f t="shared" si="27"/>
        <v>9.9035203142833501E+27</v>
      </c>
      <c r="B471" s="6">
        <f t="shared" si="28"/>
        <v>93.000000000000043</v>
      </c>
      <c r="C471" s="6">
        <v>465</v>
      </c>
    </row>
    <row r="472" spans="1:3">
      <c r="A472" s="6">
        <f t="shared" si="27"/>
        <v>1.1376157493697002E+28</v>
      </c>
      <c r="B472" s="6">
        <f t="shared" si="28"/>
        <v>93.200000000000045</v>
      </c>
      <c r="C472" s="6">
        <v>466</v>
      </c>
    </row>
    <row r="473" spans="1:3">
      <c r="A473" s="6">
        <f t="shared" si="27"/>
        <v>1.306777339919694E+28</v>
      </c>
      <c r="B473" s="6">
        <f t="shared" si="28"/>
        <v>93.400000000000048</v>
      </c>
      <c r="C473" s="6">
        <v>467</v>
      </c>
    </row>
    <row r="474" spans="1:3">
      <c r="A474" s="6">
        <f t="shared" si="27"/>
        <v>1.5010929807131541E+28</v>
      </c>
      <c r="B474" s="6">
        <f t="shared" si="28"/>
        <v>93.600000000000051</v>
      </c>
      <c r="C474" s="6">
        <v>468</v>
      </c>
    </row>
    <row r="475" spans="1:3">
      <c r="A475" s="6">
        <f t="shared" si="27"/>
        <v>1.724303037642796E+28</v>
      </c>
      <c r="B475" s="6">
        <f t="shared" si="28"/>
        <v>93.80000000000004</v>
      </c>
      <c r="C475" s="6">
        <v>469</v>
      </c>
    </row>
    <row r="476" spans="1:3">
      <c r="A476" s="6">
        <f t="shared" si="27"/>
        <v>1.9807040628566705E+28</v>
      </c>
      <c r="B476" s="6">
        <f t="shared" si="28"/>
        <v>94.000000000000057</v>
      </c>
      <c r="C476" s="6">
        <v>470</v>
      </c>
    </row>
    <row r="477" spans="1:3">
      <c r="A477" s="6">
        <f t="shared" si="27"/>
        <v>2.2752314987394018E+28</v>
      </c>
      <c r="B477" s="6">
        <f t="shared" si="28"/>
        <v>94.200000000000045</v>
      </c>
      <c r="C477" s="6">
        <v>471</v>
      </c>
    </row>
    <row r="478" spans="1:3">
      <c r="A478" s="6">
        <f t="shared" si="27"/>
        <v>2.613554679839389E+28</v>
      </c>
      <c r="B478" s="6">
        <f t="shared" si="28"/>
        <v>94.400000000000063</v>
      </c>
      <c r="C478" s="6">
        <v>472</v>
      </c>
    </row>
    <row r="479" spans="1:3">
      <c r="A479" s="6">
        <f t="shared" si="27"/>
        <v>3.0021859614263099E+28</v>
      </c>
      <c r="B479" s="6">
        <f t="shared" si="28"/>
        <v>94.600000000000051</v>
      </c>
      <c r="C479" s="6">
        <v>473</v>
      </c>
    </row>
    <row r="480" spans="1:3">
      <c r="A480" s="6">
        <f t="shared" si="27"/>
        <v>3.4486060752855938E+28</v>
      </c>
      <c r="B480" s="6">
        <f t="shared" si="28"/>
        <v>94.80000000000004</v>
      </c>
      <c r="C480" s="6">
        <v>474</v>
      </c>
    </row>
    <row r="481" spans="1:3">
      <c r="A481" s="6">
        <f t="shared" si="27"/>
        <v>3.9614081257133418E+28</v>
      </c>
      <c r="B481" s="6">
        <f t="shared" si="28"/>
        <v>95.000000000000057</v>
      </c>
      <c r="C481" s="6">
        <v>475</v>
      </c>
    </row>
    <row r="482" spans="1:3">
      <c r="A482" s="6">
        <f t="shared" si="27"/>
        <v>4.5504629974788045E+28</v>
      </c>
      <c r="B482" s="6">
        <f t="shared" si="28"/>
        <v>95.200000000000045</v>
      </c>
      <c r="C482" s="6">
        <v>476</v>
      </c>
    </row>
    <row r="483" spans="1:3">
      <c r="A483" s="6">
        <f t="shared" si="27"/>
        <v>5.2271093596787806E+28</v>
      </c>
      <c r="B483" s="6">
        <f t="shared" si="28"/>
        <v>95.400000000000063</v>
      </c>
      <c r="C483" s="6">
        <v>477</v>
      </c>
    </row>
    <row r="484" spans="1:3">
      <c r="A484" s="6">
        <f t="shared" si="27"/>
        <v>6.0043719228526199E+28</v>
      </c>
      <c r="B484" s="6">
        <f t="shared" si="28"/>
        <v>95.600000000000051</v>
      </c>
      <c r="C484" s="6">
        <v>478</v>
      </c>
    </row>
    <row r="485" spans="1:3">
      <c r="A485" s="6">
        <f t="shared" si="27"/>
        <v>6.8972121505711902E+28</v>
      </c>
      <c r="B485" s="6">
        <f t="shared" si="28"/>
        <v>95.80000000000004</v>
      </c>
      <c r="C485" s="6">
        <v>479</v>
      </c>
    </row>
    <row r="486" spans="1:3">
      <c r="A486" s="6">
        <f t="shared" si="27"/>
        <v>7.9228162514266888E+28</v>
      </c>
      <c r="B486" s="6">
        <f t="shared" si="28"/>
        <v>96.000000000000057</v>
      </c>
      <c r="C486" s="6">
        <v>480</v>
      </c>
    </row>
    <row r="487" spans="1:3">
      <c r="A487" s="6">
        <f t="shared" si="27"/>
        <v>9.1009259949576143E+28</v>
      </c>
      <c r="B487" s="6">
        <f t="shared" si="28"/>
        <v>96.200000000000045</v>
      </c>
      <c r="C487" s="6">
        <v>481</v>
      </c>
    </row>
    <row r="488" spans="1:3">
      <c r="A488" s="6">
        <f t="shared" si="27"/>
        <v>1.0454218719357565E+29</v>
      </c>
      <c r="B488" s="6">
        <f t="shared" si="28"/>
        <v>96.400000000000034</v>
      </c>
      <c r="C488" s="6">
        <v>482</v>
      </c>
    </row>
    <row r="489" spans="1:3">
      <c r="A489" s="6">
        <f t="shared" si="27"/>
        <v>1.2008743845705245E+29</v>
      </c>
      <c r="B489" s="6">
        <f t="shared" si="28"/>
        <v>96.600000000000051</v>
      </c>
      <c r="C489" s="6">
        <v>483</v>
      </c>
    </row>
    <row r="490" spans="1:3">
      <c r="A490" s="6">
        <f t="shared" si="27"/>
        <v>1.3794424301142382E+29</v>
      </c>
      <c r="B490" s="6">
        <f t="shared" si="28"/>
        <v>96.80000000000004</v>
      </c>
      <c r="C490" s="6">
        <v>484</v>
      </c>
    </row>
    <row r="491" spans="1:3">
      <c r="A491" s="6">
        <f t="shared" si="27"/>
        <v>1.5845632502853381E+29</v>
      </c>
      <c r="B491" s="6">
        <f t="shared" si="28"/>
        <v>97.000000000000057</v>
      </c>
      <c r="C491" s="6">
        <v>485</v>
      </c>
    </row>
    <row r="492" spans="1:3">
      <c r="A492" s="6">
        <f t="shared" si="27"/>
        <v>1.8201851989915229E+29</v>
      </c>
      <c r="B492" s="6">
        <f t="shared" si="28"/>
        <v>97.200000000000045</v>
      </c>
      <c r="C492" s="6">
        <v>486</v>
      </c>
    </row>
    <row r="493" spans="1:3">
      <c r="A493" s="6">
        <f t="shared" si="27"/>
        <v>2.0908437438715136E+29</v>
      </c>
      <c r="B493" s="6">
        <f t="shared" si="28"/>
        <v>97.400000000000048</v>
      </c>
      <c r="C493" s="6">
        <v>487</v>
      </c>
    </row>
    <row r="494" spans="1:3">
      <c r="A494" s="6">
        <f t="shared" si="27"/>
        <v>2.4017487691410501E+29</v>
      </c>
      <c r="B494" s="6">
        <f t="shared" si="28"/>
        <v>97.600000000000051</v>
      </c>
      <c r="C494" s="6">
        <v>488</v>
      </c>
    </row>
    <row r="495" spans="1:3">
      <c r="A495" s="6">
        <f t="shared" si="27"/>
        <v>2.7588848602284782E+29</v>
      </c>
      <c r="B495" s="6">
        <f t="shared" si="28"/>
        <v>97.800000000000054</v>
      </c>
      <c r="C495" s="6">
        <v>489</v>
      </c>
    </row>
    <row r="496" spans="1:3">
      <c r="A496" s="6">
        <f t="shared" si="27"/>
        <v>3.1691265005706776E+29</v>
      </c>
      <c r="B496" s="6">
        <f t="shared" si="28"/>
        <v>98.000000000000043</v>
      </c>
      <c r="C496" s="6">
        <v>490</v>
      </c>
    </row>
    <row r="497" spans="1:3">
      <c r="A497" s="6">
        <f t="shared" si="27"/>
        <v>3.6403703979830478E+29</v>
      </c>
      <c r="B497" s="6">
        <f t="shared" si="28"/>
        <v>98.20000000000006</v>
      </c>
      <c r="C497" s="6">
        <v>491</v>
      </c>
    </row>
    <row r="498" spans="1:3">
      <c r="A498" s="6">
        <f t="shared" si="27"/>
        <v>4.1816874877430287E+29</v>
      </c>
      <c r="B498" s="6">
        <f t="shared" si="28"/>
        <v>98.400000000000048</v>
      </c>
      <c r="C498" s="6">
        <v>492</v>
      </c>
    </row>
    <row r="499" spans="1:3">
      <c r="A499" s="6">
        <f t="shared" si="27"/>
        <v>4.8034975382821008E+29</v>
      </c>
      <c r="B499" s="6">
        <f t="shared" si="28"/>
        <v>98.600000000000065</v>
      </c>
      <c r="C499" s="6">
        <v>493</v>
      </c>
    </row>
    <row r="500" spans="1:3">
      <c r="A500" s="6">
        <f t="shared" si="27"/>
        <v>5.517769720456957E+29</v>
      </c>
      <c r="B500" s="6">
        <f t="shared" si="28"/>
        <v>98.800000000000054</v>
      </c>
      <c r="C500" s="6">
        <v>494</v>
      </c>
    </row>
    <row r="501" spans="1:3">
      <c r="A501" s="6">
        <f t="shared" si="27"/>
        <v>6.3382530011413553E+29</v>
      </c>
      <c r="B501" s="6">
        <f t="shared" si="28"/>
        <v>99.000000000000043</v>
      </c>
      <c r="C501" s="6">
        <v>495</v>
      </c>
    </row>
    <row r="502" spans="1:3">
      <c r="A502" s="6">
        <f t="shared" si="27"/>
        <v>7.2807407959660985E+29</v>
      </c>
      <c r="B502" s="6">
        <f t="shared" si="28"/>
        <v>99.20000000000006</v>
      </c>
      <c r="C502" s="6">
        <v>496</v>
      </c>
    </row>
    <row r="503" spans="1:3">
      <c r="A503" s="6">
        <f t="shared" si="27"/>
        <v>8.3633749754860601E+29</v>
      </c>
      <c r="B503" s="6">
        <f t="shared" si="28"/>
        <v>99.400000000000048</v>
      </c>
      <c r="C503" s="6">
        <v>497</v>
      </c>
    </row>
    <row r="504" spans="1:3">
      <c r="A504" s="6">
        <f t="shared" si="27"/>
        <v>9.6069950765642059E+29</v>
      </c>
      <c r="B504" s="6">
        <f t="shared" si="28"/>
        <v>99.600000000000037</v>
      </c>
      <c r="C504" s="6">
        <v>498</v>
      </c>
    </row>
    <row r="505" spans="1:3">
      <c r="A505" s="6">
        <f t="shared" si="27"/>
        <v>1.1035539440913918E+30</v>
      </c>
      <c r="B505" s="6">
        <f t="shared" si="28"/>
        <v>99.800000000000054</v>
      </c>
      <c r="C505" s="6">
        <v>499</v>
      </c>
    </row>
    <row r="506" spans="1:3">
      <c r="A506" s="6">
        <f t="shared" si="27"/>
        <v>1.2676506002282719E+30</v>
      </c>
      <c r="B506" s="6">
        <f t="shared" si="28"/>
        <v>100.00000000000004</v>
      </c>
      <c r="C506" s="6">
        <v>500</v>
      </c>
    </row>
    <row r="507" spans="1:3">
      <c r="A507" s="6">
        <f t="shared" si="27"/>
        <v>1.4561481591932197E+30</v>
      </c>
      <c r="B507" s="6">
        <f t="shared" si="28"/>
        <v>100.20000000000006</v>
      </c>
      <c r="C507" s="6">
        <v>501</v>
      </c>
    </row>
    <row r="508" spans="1:3">
      <c r="A508" s="6">
        <f t="shared" si="27"/>
        <v>1.6726749950972123E+30</v>
      </c>
      <c r="B508" s="6">
        <f t="shared" si="28"/>
        <v>100.40000000000005</v>
      </c>
      <c r="C508" s="6">
        <v>502</v>
      </c>
    </row>
    <row r="509" spans="1:3">
      <c r="A509" s="6">
        <f t="shared" si="27"/>
        <v>1.9213990153128423E+30</v>
      </c>
      <c r="B509" s="6">
        <f t="shared" si="28"/>
        <v>100.60000000000005</v>
      </c>
      <c r="C509" s="6">
        <v>503</v>
      </c>
    </row>
    <row r="510" spans="1:3">
      <c r="A510" s="6">
        <f t="shared" si="27"/>
        <v>2.2071078881827845E+30</v>
      </c>
      <c r="B510" s="6">
        <f t="shared" si="28"/>
        <v>100.80000000000005</v>
      </c>
      <c r="C510" s="6">
        <v>504</v>
      </c>
    </row>
    <row r="511" spans="1:3">
      <c r="A511" s="6">
        <f t="shared" si="27"/>
        <v>2.5353012004565449E+30</v>
      </c>
      <c r="B511" s="6">
        <f t="shared" si="28"/>
        <v>101.00000000000004</v>
      </c>
      <c r="C511" s="6">
        <v>505</v>
      </c>
    </row>
    <row r="512" spans="1:3">
      <c r="A512" s="6">
        <f t="shared" si="27"/>
        <v>2.9122963183864405E+30</v>
      </c>
      <c r="B512" s="6">
        <f t="shared" si="28"/>
        <v>101.20000000000005</v>
      </c>
      <c r="C512" s="6">
        <v>506</v>
      </c>
    </row>
    <row r="513" spans="1:3">
      <c r="A513" s="6">
        <f t="shared" si="27"/>
        <v>3.3453499901944257E+30</v>
      </c>
      <c r="B513" s="6">
        <f t="shared" si="28"/>
        <v>101.40000000000005</v>
      </c>
      <c r="C513" s="6">
        <v>507</v>
      </c>
    </row>
    <row r="514" spans="1:3">
      <c r="A514" s="6">
        <f t="shared" si="27"/>
        <v>3.8427980306256846E+30</v>
      </c>
      <c r="B514" s="6">
        <f t="shared" si="28"/>
        <v>101.60000000000005</v>
      </c>
      <c r="C514" s="6">
        <v>508</v>
      </c>
    </row>
    <row r="515" spans="1:3">
      <c r="A515" s="6">
        <f t="shared" si="27"/>
        <v>4.4142157763655696E+30</v>
      </c>
      <c r="B515" s="6">
        <f t="shared" si="28"/>
        <v>101.80000000000005</v>
      </c>
      <c r="C515" s="6">
        <v>509</v>
      </c>
    </row>
    <row r="516" spans="1:3">
      <c r="A516" s="6">
        <f t="shared" si="27"/>
        <v>5.0706024009130899E+30</v>
      </c>
      <c r="B516" s="6">
        <f t="shared" si="28"/>
        <v>102.00000000000006</v>
      </c>
      <c r="C516" s="6">
        <v>510</v>
      </c>
    </row>
    <row r="517" spans="1:3">
      <c r="A517" s="6">
        <f t="shared" si="27"/>
        <v>5.8245926367728833E+30</v>
      </c>
      <c r="B517" s="6">
        <f t="shared" si="28"/>
        <v>102.20000000000005</v>
      </c>
      <c r="C517" s="6">
        <v>511</v>
      </c>
    </row>
    <row r="518" spans="1:3">
      <c r="A518" s="6">
        <f t="shared" si="27"/>
        <v>6.6906999803888537E+30</v>
      </c>
      <c r="B518" s="6">
        <f t="shared" si="28"/>
        <v>102.40000000000006</v>
      </c>
      <c r="C518" s="6">
        <v>512</v>
      </c>
    </row>
    <row r="519" spans="1:3">
      <c r="A519" s="6">
        <f t="shared" ref="A519:A545" si="29">POWER($B$1,C519)</f>
        <v>7.6855960612513715E+30</v>
      </c>
      <c r="B519" s="6">
        <f t="shared" si="28"/>
        <v>102.60000000000005</v>
      </c>
      <c r="C519" s="6">
        <v>513</v>
      </c>
    </row>
    <row r="520" spans="1:3">
      <c r="A520" s="6">
        <f t="shared" si="29"/>
        <v>8.8284315527311425E+30</v>
      </c>
      <c r="B520" s="6">
        <f t="shared" ref="B520:B545" si="30">LOG(A520,2)</f>
        <v>102.80000000000007</v>
      </c>
      <c r="C520" s="6">
        <v>514</v>
      </c>
    </row>
    <row r="521" spans="1:3">
      <c r="A521" s="6">
        <f t="shared" si="29"/>
        <v>1.0141204801826184E+31</v>
      </c>
      <c r="B521" s="6">
        <f t="shared" si="30"/>
        <v>103.00000000000006</v>
      </c>
      <c r="C521" s="6">
        <v>515</v>
      </c>
    </row>
    <row r="522" spans="1:3">
      <c r="A522" s="6">
        <f t="shared" si="29"/>
        <v>1.1649185273545769E+31</v>
      </c>
      <c r="B522" s="6">
        <f t="shared" si="30"/>
        <v>103.20000000000005</v>
      </c>
      <c r="C522" s="6">
        <v>516</v>
      </c>
    </row>
    <row r="523" spans="1:3">
      <c r="A523" s="6">
        <f t="shared" si="29"/>
        <v>1.338139996077771E+31</v>
      </c>
      <c r="B523" s="6">
        <f t="shared" si="30"/>
        <v>103.40000000000006</v>
      </c>
      <c r="C523" s="6">
        <v>517</v>
      </c>
    </row>
    <row r="524" spans="1:3">
      <c r="A524" s="6">
        <f t="shared" si="29"/>
        <v>1.5371192122502745E+31</v>
      </c>
      <c r="B524" s="6">
        <f t="shared" si="30"/>
        <v>103.60000000000005</v>
      </c>
      <c r="C524" s="6">
        <v>518</v>
      </c>
    </row>
    <row r="525" spans="1:3">
      <c r="A525" s="6">
        <f t="shared" si="29"/>
        <v>1.765686310546229E+31</v>
      </c>
      <c r="B525" s="6">
        <f t="shared" si="30"/>
        <v>103.80000000000004</v>
      </c>
      <c r="C525" s="6">
        <v>519</v>
      </c>
    </row>
    <row r="526" spans="1:3">
      <c r="A526" s="6">
        <f t="shared" si="29"/>
        <v>2.0282409603652373E+31</v>
      </c>
      <c r="B526" s="6">
        <f t="shared" si="30"/>
        <v>104.00000000000006</v>
      </c>
      <c r="C526" s="6">
        <v>520</v>
      </c>
    </row>
    <row r="527" spans="1:3">
      <c r="A527" s="6">
        <f t="shared" si="29"/>
        <v>2.3298370547091547E+31</v>
      </c>
      <c r="B527" s="6">
        <f t="shared" si="30"/>
        <v>104.20000000000005</v>
      </c>
      <c r="C527" s="6">
        <v>521</v>
      </c>
    </row>
    <row r="528" spans="1:3">
      <c r="A528" s="6">
        <f t="shared" si="29"/>
        <v>2.6762799921555433E+31</v>
      </c>
      <c r="B528" s="6">
        <f t="shared" si="30"/>
        <v>104.40000000000006</v>
      </c>
      <c r="C528" s="6">
        <v>522</v>
      </c>
    </row>
    <row r="529" spans="1:3">
      <c r="A529" s="6">
        <f t="shared" si="29"/>
        <v>3.0742384245005504E+31</v>
      </c>
      <c r="B529" s="6">
        <f t="shared" si="30"/>
        <v>104.60000000000005</v>
      </c>
      <c r="C529" s="6">
        <v>523</v>
      </c>
    </row>
    <row r="530" spans="1:3">
      <c r="A530" s="6">
        <f t="shared" si="29"/>
        <v>3.5313726210924593E+31</v>
      </c>
      <c r="B530" s="6">
        <f t="shared" si="30"/>
        <v>104.80000000000005</v>
      </c>
      <c r="C530" s="6">
        <v>524</v>
      </c>
    </row>
    <row r="531" spans="1:3">
      <c r="A531" s="6">
        <f t="shared" si="29"/>
        <v>4.0564819207304755E+31</v>
      </c>
      <c r="B531" s="6">
        <f t="shared" si="30"/>
        <v>105.00000000000006</v>
      </c>
      <c r="C531" s="6">
        <v>525</v>
      </c>
    </row>
    <row r="532" spans="1:3">
      <c r="A532" s="6">
        <f t="shared" si="29"/>
        <v>4.6596741094183102E+31</v>
      </c>
      <c r="B532" s="6">
        <f t="shared" si="30"/>
        <v>105.20000000000006</v>
      </c>
      <c r="C532" s="6">
        <v>526</v>
      </c>
    </row>
    <row r="533" spans="1:3">
      <c r="A533" s="6">
        <f t="shared" si="29"/>
        <v>5.3525599843110875E+31</v>
      </c>
      <c r="B533" s="6">
        <f t="shared" si="30"/>
        <v>105.40000000000005</v>
      </c>
      <c r="C533" s="6">
        <v>527</v>
      </c>
    </row>
    <row r="534" spans="1:3">
      <c r="A534" s="6">
        <f t="shared" si="29"/>
        <v>6.1484768490011026E+31</v>
      </c>
      <c r="B534" s="6">
        <f t="shared" si="30"/>
        <v>105.60000000000005</v>
      </c>
      <c r="C534" s="6">
        <v>528</v>
      </c>
    </row>
    <row r="535" spans="1:3">
      <c r="A535" s="6">
        <f t="shared" si="29"/>
        <v>7.0627452421849212E+31</v>
      </c>
      <c r="B535" s="6">
        <f t="shared" si="30"/>
        <v>105.80000000000005</v>
      </c>
      <c r="C535" s="6">
        <v>529</v>
      </c>
    </row>
    <row r="536" spans="1:3">
      <c r="A536" s="6">
        <f t="shared" si="29"/>
        <v>8.1129638414609546E+31</v>
      </c>
      <c r="B536" s="6">
        <f t="shared" si="30"/>
        <v>106.00000000000006</v>
      </c>
      <c r="C536" s="6">
        <v>530</v>
      </c>
    </row>
    <row r="537" spans="1:3">
      <c r="A537" s="6">
        <f t="shared" si="29"/>
        <v>9.3193482188366258E+31</v>
      </c>
      <c r="B537" s="6">
        <f t="shared" si="30"/>
        <v>106.20000000000006</v>
      </c>
      <c r="C537" s="6">
        <v>531</v>
      </c>
    </row>
    <row r="538" spans="1:3">
      <c r="A538" s="6">
        <f t="shared" si="29"/>
        <v>1.070511996862218E+32</v>
      </c>
      <c r="B538" s="6">
        <f t="shared" si="30"/>
        <v>106.40000000000005</v>
      </c>
      <c r="C538" s="6">
        <v>532</v>
      </c>
    </row>
    <row r="539" spans="1:3">
      <c r="A539" s="6">
        <f t="shared" si="29"/>
        <v>1.2296953698002209E+32</v>
      </c>
      <c r="B539" s="6">
        <f t="shared" si="30"/>
        <v>106.60000000000007</v>
      </c>
      <c r="C539" s="6">
        <v>533</v>
      </c>
    </row>
    <row r="540" spans="1:3">
      <c r="A540" s="6">
        <f t="shared" si="29"/>
        <v>1.4125490484369844E+32</v>
      </c>
      <c r="B540" s="6">
        <f t="shared" si="30"/>
        <v>106.80000000000005</v>
      </c>
      <c r="C540" s="6">
        <v>534</v>
      </c>
    </row>
    <row r="541" spans="1:3">
      <c r="A541" s="6">
        <f t="shared" si="29"/>
        <v>1.6225927682921916E+32</v>
      </c>
      <c r="B541" s="6">
        <f t="shared" si="30"/>
        <v>107.00000000000004</v>
      </c>
      <c r="C541" s="6">
        <v>535</v>
      </c>
    </row>
    <row r="542" spans="1:3">
      <c r="A542" s="6">
        <f t="shared" si="29"/>
        <v>1.8638696437673255E+32</v>
      </c>
      <c r="B542" s="6">
        <f t="shared" si="30"/>
        <v>107.20000000000006</v>
      </c>
      <c r="C542" s="6">
        <v>536</v>
      </c>
    </row>
    <row r="543" spans="1:3">
      <c r="A543" s="6">
        <f t="shared" si="29"/>
        <v>2.1410239937244372E+32</v>
      </c>
      <c r="B543" s="6">
        <f t="shared" si="30"/>
        <v>107.40000000000005</v>
      </c>
      <c r="C543" s="6">
        <v>537</v>
      </c>
    </row>
    <row r="544" spans="1:3">
      <c r="A544" s="6">
        <f t="shared" si="29"/>
        <v>2.4593907396004425E+32</v>
      </c>
      <c r="B544" s="6">
        <f t="shared" si="30"/>
        <v>107.60000000000007</v>
      </c>
      <c r="C544" s="6">
        <v>538</v>
      </c>
    </row>
    <row r="545" spans="1:3">
      <c r="A545" s="6">
        <f t="shared" si="29"/>
        <v>2.8250980968739696E+32</v>
      </c>
      <c r="B545" s="6">
        <f t="shared" si="30"/>
        <v>107.80000000000005</v>
      </c>
      <c r="C545" s="6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94"/>
  <sheetViews>
    <sheetView zoomScale="70" zoomScaleNormal="70" workbookViewId="0">
      <pane xSplit="1" topLeftCell="B1" activePane="topRight" state="frozen"/>
      <selection pane="topRight" activeCell="E13" sqref="E13"/>
    </sheetView>
  </sheetViews>
  <sheetFormatPr defaultRowHeight="16.5"/>
  <cols>
    <col min="16" max="16" width="9" style="16"/>
    <col min="22" max="22" width="9" style="16"/>
    <col min="24" max="24" width="11.5" style="1" customWidth="1"/>
  </cols>
  <sheetData>
    <row r="1" spans="1:29">
      <c r="B1" t="s">
        <v>54</v>
      </c>
    </row>
    <row r="2" spans="1:29">
      <c r="F2" s="66" t="s">
        <v>39</v>
      </c>
      <c r="G2" s="66"/>
      <c r="J2" t="s">
        <v>40</v>
      </c>
      <c r="M2" t="s">
        <v>40</v>
      </c>
      <c r="P2" s="67" t="s">
        <v>42</v>
      </c>
      <c r="Q2" s="67"/>
      <c r="T2" t="s">
        <v>40</v>
      </c>
      <c r="U2" t="s">
        <v>40</v>
      </c>
      <c r="V2" s="16" t="s">
        <v>47</v>
      </c>
    </row>
    <row r="3" spans="1:29">
      <c r="A3" t="s">
        <v>51</v>
      </c>
      <c r="C3" t="s">
        <v>33</v>
      </c>
      <c r="D3" t="s">
        <v>36</v>
      </c>
      <c r="E3" t="s">
        <v>44</v>
      </c>
      <c r="F3" s="15" t="s">
        <v>34</v>
      </c>
      <c r="G3" s="15" t="s">
        <v>35</v>
      </c>
      <c r="H3" t="s">
        <v>1</v>
      </c>
      <c r="I3" t="s">
        <v>38</v>
      </c>
      <c r="J3" s="15" t="s">
        <v>17</v>
      </c>
      <c r="K3" t="s">
        <v>1</v>
      </c>
      <c r="L3" t="s">
        <v>38</v>
      </c>
      <c r="M3" s="15" t="s">
        <v>43</v>
      </c>
      <c r="N3" t="s">
        <v>1</v>
      </c>
      <c r="O3" t="s">
        <v>38</v>
      </c>
      <c r="P3" s="16" t="s">
        <v>45</v>
      </c>
      <c r="Q3" t="s">
        <v>41</v>
      </c>
      <c r="R3" t="s">
        <v>50</v>
      </c>
      <c r="S3" t="s">
        <v>53</v>
      </c>
      <c r="T3" s="15" t="s">
        <v>37</v>
      </c>
      <c r="U3" s="15" t="s">
        <v>46</v>
      </c>
      <c r="V3" s="16" t="s">
        <v>48</v>
      </c>
      <c r="W3" t="s">
        <v>49</v>
      </c>
    </row>
    <row r="4" spans="1:29">
      <c r="A4">
        <v>0</v>
      </c>
      <c r="B4">
        <v>1</v>
      </c>
      <c r="C4">
        <v>100</v>
      </c>
      <c r="D4">
        <v>1</v>
      </c>
      <c r="E4">
        <v>5</v>
      </c>
      <c r="F4" s="8">
        <v>0.1</v>
      </c>
      <c r="G4" s="8">
        <v>2</v>
      </c>
      <c r="H4" s="13">
        <f t="shared" ref="H4:H35" si="0">C4*(1-F4)+C4*F4*G4</f>
        <v>110</v>
      </c>
      <c r="I4" t="e">
        <f t="shared" ref="I4:I35" si="1">H4-H3</f>
        <v>#VALUE!</v>
      </c>
      <c r="J4" s="8">
        <v>1</v>
      </c>
      <c r="K4">
        <f>C4*J4</f>
        <v>100</v>
      </c>
      <c r="L4" t="e">
        <f t="shared" ref="L4:L35" si="2">K4-K3</f>
        <v>#VALUE!</v>
      </c>
      <c r="M4" s="8">
        <v>1</v>
      </c>
      <c r="N4">
        <f>C4*M4</f>
        <v>100</v>
      </c>
      <c r="O4" t="e">
        <f t="shared" ref="O4:O35" si="3">N4-N3</f>
        <v>#VALUE!</v>
      </c>
      <c r="P4" s="17">
        <f>H4*J4*M4</f>
        <v>110</v>
      </c>
      <c r="Q4" s="13" t="e">
        <f t="shared" ref="Q4:Q35" si="4">P4-P3</f>
        <v>#VALUE!</v>
      </c>
      <c r="R4">
        <v>20</v>
      </c>
      <c r="S4">
        <v>1</v>
      </c>
      <c r="T4" s="8">
        <v>1</v>
      </c>
      <c r="U4" s="8">
        <v>1</v>
      </c>
      <c r="V4" s="17">
        <f t="shared" ref="V4:V35" si="5">R4*T4*U4</f>
        <v>20</v>
      </c>
      <c r="W4" s="13" t="e">
        <f>V4-V3</f>
        <v>#VALUE!</v>
      </c>
      <c r="X4" s="1">
        <f>P4-V4</f>
        <v>90</v>
      </c>
    </row>
    <row r="5" spans="1:29">
      <c r="A5">
        <v>10</v>
      </c>
      <c r="B5">
        <v>2</v>
      </c>
      <c r="C5">
        <f>C4</f>
        <v>100</v>
      </c>
      <c r="D5">
        <v>1.1000000000000001</v>
      </c>
      <c r="E5">
        <v>5</v>
      </c>
      <c r="F5" s="8">
        <v>0.11</v>
      </c>
      <c r="G5" s="8">
        <v>2.1</v>
      </c>
      <c r="H5" s="13">
        <f t="shared" si="0"/>
        <v>112.1</v>
      </c>
      <c r="I5">
        <f t="shared" si="1"/>
        <v>2.0999999999999943</v>
      </c>
      <c r="J5" s="8">
        <v>1.05</v>
      </c>
      <c r="K5">
        <f t="shared" ref="K5:K68" si="6">C5*J5</f>
        <v>105</v>
      </c>
      <c r="L5">
        <f t="shared" si="2"/>
        <v>5</v>
      </c>
      <c r="M5" s="8">
        <v>1.05</v>
      </c>
      <c r="N5">
        <f t="shared" ref="N5:N68" si="7">C5*M5</f>
        <v>105</v>
      </c>
      <c r="O5">
        <f t="shared" si="3"/>
        <v>5</v>
      </c>
      <c r="P5" s="17">
        <f t="shared" ref="P5:P68" si="8">H5*J5*M5</f>
        <v>123.59025</v>
      </c>
      <c r="Q5" s="11">
        <f t="shared" si="4"/>
        <v>13.590249999999997</v>
      </c>
      <c r="R5">
        <f>R$4*S5</f>
        <v>20</v>
      </c>
      <c r="S5">
        <f>S4</f>
        <v>1</v>
      </c>
      <c r="T5" s="8">
        <v>1.05</v>
      </c>
      <c r="U5" s="8">
        <v>1.05</v>
      </c>
      <c r="V5" s="17">
        <f t="shared" si="5"/>
        <v>22.05</v>
      </c>
      <c r="W5" s="13">
        <f t="shared" ref="W5:W68" si="9">V5-V4</f>
        <v>2.0500000000000007</v>
      </c>
      <c r="X5" s="1">
        <f t="shared" ref="X5:X68" si="10">P5-V5</f>
        <v>101.54025</v>
      </c>
      <c r="Z5" s="38" t="s">
        <v>55</v>
      </c>
      <c r="AA5" s="38" t="s">
        <v>65</v>
      </c>
      <c r="AB5" s="38" t="s">
        <v>74</v>
      </c>
      <c r="AC5" s="38" t="s">
        <v>52</v>
      </c>
    </row>
    <row r="6" spans="1:29">
      <c r="A6">
        <v>20</v>
      </c>
      <c r="B6">
        <v>3</v>
      </c>
      <c r="C6">
        <f t="shared" ref="C6:C69" si="11">C5</f>
        <v>100</v>
      </c>
      <c r="D6">
        <v>1.2</v>
      </c>
      <c r="E6">
        <v>5</v>
      </c>
      <c r="F6" s="8">
        <v>0.12</v>
      </c>
      <c r="G6" s="8">
        <v>2.2000000000000002</v>
      </c>
      <c r="H6" s="13">
        <f t="shared" si="0"/>
        <v>114.4</v>
      </c>
      <c r="I6">
        <f t="shared" si="1"/>
        <v>2.3000000000000114</v>
      </c>
      <c r="J6" s="8">
        <v>1.1000000000000001</v>
      </c>
      <c r="K6">
        <f t="shared" si="6"/>
        <v>110.00000000000001</v>
      </c>
      <c r="L6">
        <f t="shared" si="2"/>
        <v>5.0000000000000142</v>
      </c>
      <c r="M6" s="8">
        <v>1.1000000000000001</v>
      </c>
      <c r="N6">
        <f t="shared" si="7"/>
        <v>110.00000000000001</v>
      </c>
      <c r="O6">
        <f t="shared" si="3"/>
        <v>5.0000000000000142</v>
      </c>
      <c r="P6" s="17">
        <f t="shared" si="8"/>
        <v>138.42400000000004</v>
      </c>
      <c r="Q6" s="11">
        <f t="shared" si="4"/>
        <v>14.833750000000038</v>
      </c>
      <c r="R6">
        <f t="shared" ref="R6:R69" si="12">R$4*S6</f>
        <v>41.5</v>
      </c>
      <c r="S6">
        <f>AC7</f>
        <v>2.0750000000000002</v>
      </c>
      <c r="T6" s="8">
        <v>1.1000000000000001</v>
      </c>
      <c r="U6" s="8">
        <v>1.1000000000000001</v>
      </c>
      <c r="V6" s="17">
        <f t="shared" si="5"/>
        <v>50.215000000000011</v>
      </c>
      <c r="W6" s="13">
        <f t="shared" si="9"/>
        <v>28.16500000000001</v>
      </c>
      <c r="X6" s="1">
        <f t="shared" si="10"/>
        <v>88.209000000000032</v>
      </c>
      <c r="Z6" s="38" t="s">
        <v>56</v>
      </c>
      <c r="AA6" s="38">
        <v>0</v>
      </c>
      <c r="AB6" s="38">
        <v>1</v>
      </c>
      <c r="AC6" s="38">
        <v>1</v>
      </c>
    </row>
    <row r="7" spans="1:29">
      <c r="A7">
        <v>30</v>
      </c>
      <c r="B7">
        <v>4</v>
      </c>
      <c r="C7">
        <f t="shared" si="11"/>
        <v>100</v>
      </c>
      <c r="D7">
        <v>1.3</v>
      </c>
      <c r="E7">
        <v>5</v>
      </c>
      <c r="F7" s="8">
        <v>0.13</v>
      </c>
      <c r="G7" s="8">
        <v>2.2999999999999998</v>
      </c>
      <c r="H7" s="13">
        <f t="shared" si="0"/>
        <v>116.9</v>
      </c>
      <c r="I7">
        <f t="shared" si="1"/>
        <v>2.5</v>
      </c>
      <c r="J7" s="8">
        <v>1.1499999999999999</v>
      </c>
      <c r="K7">
        <f t="shared" si="6"/>
        <v>114.99999999999999</v>
      </c>
      <c r="L7">
        <f t="shared" si="2"/>
        <v>4.9999999999999716</v>
      </c>
      <c r="M7" s="8">
        <v>1.1499999999999999</v>
      </c>
      <c r="N7">
        <f t="shared" si="7"/>
        <v>114.99999999999999</v>
      </c>
      <c r="O7">
        <f t="shared" si="3"/>
        <v>4.9999999999999716</v>
      </c>
      <c r="P7" s="17">
        <f t="shared" si="8"/>
        <v>154.60024999999999</v>
      </c>
      <c r="Q7" s="11">
        <f t="shared" si="4"/>
        <v>16.176249999999953</v>
      </c>
      <c r="R7">
        <f t="shared" si="12"/>
        <v>41.5</v>
      </c>
      <c r="S7">
        <f t="shared" ref="S7:S69" si="13">S6</f>
        <v>2.0750000000000002</v>
      </c>
      <c r="T7" s="8">
        <v>1.1499999999999999</v>
      </c>
      <c r="U7" s="8">
        <v>1.1499999999999999</v>
      </c>
      <c r="V7" s="17">
        <f t="shared" si="5"/>
        <v>54.883749999999992</v>
      </c>
      <c r="W7" s="13">
        <f t="shared" si="9"/>
        <v>4.6687499999999815</v>
      </c>
      <c r="X7" s="1">
        <f t="shared" si="10"/>
        <v>99.716499999999996</v>
      </c>
      <c r="Z7" s="38" t="s">
        <v>57</v>
      </c>
      <c r="AA7" s="38">
        <v>15</v>
      </c>
      <c r="AB7" s="38">
        <v>1.075</v>
      </c>
      <c r="AC7" s="38">
        <v>2.0750000000000002</v>
      </c>
    </row>
    <row r="8" spans="1:29">
      <c r="A8">
        <v>40</v>
      </c>
      <c r="B8">
        <v>5</v>
      </c>
      <c r="C8">
        <f t="shared" si="11"/>
        <v>100</v>
      </c>
      <c r="D8">
        <v>1.4</v>
      </c>
      <c r="E8">
        <v>5</v>
      </c>
      <c r="F8" s="8">
        <v>0.14000000000000001</v>
      </c>
      <c r="G8" s="8">
        <v>2.4</v>
      </c>
      <c r="H8" s="13">
        <f t="shared" si="0"/>
        <v>119.6</v>
      </c>
      <c r="I8">
        <f t="shared" si="1"/>
        <v>2.6999999999999886</v>
      </c>
      <c r="J8" s="8">
        <v>1.2</v>
      </c>
      <c r="K8">
        <f t="shared" si="6"/>
        <v>120</v>
      </c>
      <c r="L8">
        <f t="shared" si="2"/>
        <v>5.0000000000000142</v>
      </c>
      <c r="M8" s="8">
        <v>1.2</v>
      </c>
      <c r="N8">
        <f t="shared" si="7"/>
        <v>120</v>
      </c>
      <c r="O8">
        <f t="shared" si="3"/>
        <v>5.0000000000000142</v>
      </c>
      <c r="P8" s="17">
        <f t="shared" si="8"/>
        <v>172.22399999999996</v>
      </c>
      <c r="Q8" s="11">
        <f t="shared" si="4"/>
        <v>17.623749999999973</v>
      </c>
      <c r="R8">
        <f t="shared" si="12"/>
        <v>65.199999999999989</v>
      </c>
      <c r="S8">
        <f>AC8</f>
        <v>3.26</v>
      </c>
      <c r="T8" s="8">
        <v>1.2</v>
      </c>
      <c r="U8" s="8">
        <v>1.2</v>
      </c>
      <c r="V8" s="17">
        <f t="shared" si="5"/>
        <v>93.887999999999977</v>
      </c>
      <c r="W8" s="13">
        <f t="shared" si="9"/>
        <v>39.004249999999985</v>
      </c>
      <c r="X8" s="1">
        <f t="shared" si="10"/>
        <v>78.335999999999984</v>
      </c>
      <c r="Z8" s="38" t="s">
        <v>58</v>
      </c>
      <c r="AA8" s="38">
        <v>37</v>
      </c>
      <c r="AB8" s="38">
        <v>1.1850000000000001</v>
      </c>
      <c r="AC8" s="38">
        <v>3.26</v>
      </c>
    </row>
    <row r="9" spans="1:29">
      <c r="A9">
        <v>50</v>
      </c>
      <c r="B9">
        <v>6</v>
      </c>
      <c r="C9">
        <f t="shared" si="11"/>
        <v>100</v>
      </c>
      <c r="D9">
        <v>1.5</v>
      </c>
      <c r="E9">
        <v>5</v>
      </c>
      <c r="F9" s="8">
        <v>0.15</v>
      </c>
      <c r="G9" s="8">
        <v>2.5</v>
      </c>
      <c r="H9" s="13">
        <f t="shared" si="0"/>
        <v>122.5</v>
      </c>
      <c r="I9">
        <f t="shared" si="1"/>
        <v>2.9000000000000057</v>
      </c>
      <c r="J9" s="8">
        <v>1.25</v>
      </c>
      <c r="K9">
        <f t="shared" si="6"/>
        <v>125</v>
      </c>
      <c r="L9">
        <f t="shared" si="2"/>
        <v>5</v>
      </c>
      <c r="M9" s="8">
        <v>1.25</v>
      </c>
      <c r="N9">
        <f t="shared" si="7"/>
        <v>125</v>
      </c>
      <c r="O9">
        <f t="shared" si="3"/>
        <v>5</v>
      </c>
      <c r="P9" s="17">
        <f t="shared" si="8"/>
        <v>191.40625</v>
      </c>
      <c r="Q9" s="11">
        <f t="shared" si="4"/>
        <v>19.182250000000039</v>
      </c>
      <c r="R9">
        <f t="shared" si="12"/>
        <v>65.199999999999989</v>
      </c>
      <c r="S9">
        <f t="shared" si="13"/>
        <v>3.26</v>
      </c>
      <c r="T9" s="8">
        <v>1.25</v>
      </c>
      <c r="U9" s="8">
        <v>1.25</v>
      </c>
      <c r="V9" s="17">
        <f t="shared" si="5"/>
        <v>101.87499999999999</v>
      </c>
      <c r="W9" s="13">
        <f t="shared" si="9"/>
        <v>7.987000000000009</v>
      </c>
      <c r="X9" s="1">
        <f t="shared" si="10"/>
        <v>89.531250000000014</v>
      </c>
      <c r="Z9" s="38" t="s">
        <v>59</v>
      </c>
      <c r="AA9" s="38">
        <v>65</v>
      </c>
      <c r="AB9" s="38">
        <v>1.325</v>
      </c>
      <c r="AC9" s="38">
        <v>4.585</v>
      </c>
    </row>
    <row r="10" spans="1:29">
      <c r="A10">
        <v>60</v>
      </c>
      <c r="B10">
        <v>7</v>
      </c>
      <c r="C10">
        <f t="shared" si="11"/>
        <v>100</v>
      </c>
      <c r="D10">
        <v>1.6</v>
      </c>
      <c r="E10">
        <v>5</v>
      </c>
      <c r="F10" s="8">
        <v>0.16</v>
      </c>
      <c r="G10" s="8">
        <v>2.6</v>
      </c>
      <c r="H10" s="13">
        <f t="shared" si="0"/>
        <v>125.6</v>
      </c>
      <c r="I10">
        <f t="shared" si="1"/>
        <v>3.0999999999999943</v>
      </c>
      <c r="J10" s="8">
        <v>1.3</v>
      </c>
      <c r="K10">
        <f t="shared" si="6"/>
        <v>130</v>
      </c>
      <c r="L10">
        <f t="shared" si="2"/>
        <v>5</v>
      </c>
      <c r="M10" s="8">
        <v>1.3</v>
      </c>
      <c r="N10">
        <f t="shared" si="7"/>
        <v>130</v>
      </c>
      <c r="O10">
        <f t="shared" si="3"/>
        <v>5</v>
      </c>
      <c r="P10" s="17">
        <f t="shared" si="8"/>
        <v>212.26400000000001</v>
      </c>
      <c r="Q10" s="11">
        <f t="shared" si="4"/>
        <v>20.85775000000001</v>
      </c>
      <c r="R10">
        <f t="shared" si="12"/>
        <v>65.199999999999989</v>
      </c>
      <c r="S10">
        <f t="shared" si="13"/>
        <v>3.26</v>
      </c>
      <c r="T10" s="8">
        <v>1.3</v>
      </c>
      <c r="U10" s="8">
        <v>1.3</v>
      </c>
      <c r="V10" s="17">
        <f t="shared" si="5"/>
        <v>110.18799999999999</v>
      </c>
      <c r="W10" s="13">
        <f t="shared" si="9"/>
        <v>8.3130000000000024</v>
      </c>
      <c r="X10" s="1">
        <f t="shared" si="10"/>
        <v>102.07600000000002</v>
      </c>
      <c r="Z10" s="38" t="s">
        <v>60</v>
      </c>
      <c r="AA10" s="38">
        <v>95</v>
      </c>
      <c r="AB10" s="38">
        <v>1.4750000000000001</v>
      </c>
      <c r="AC10" s="38">
        <v>6.06</v>
      </c>
    </row>
    <row r="11" spans="1:29">
      <c r="A11">
        <v>70</v>
      </c>
      <c r="B11">
        <v>8</v>
      </c>
      <c r="C11">
        <f t="shared" si="11"/>
        <v>100</v>
      </c>
      <c r="D11">
        <v>1.7</v>
      </c>
      <c r="E11">
        <v>5</v>
      </c>
      <c r="F11" s="8">
        <v>0.17</v>
      </c>
      <c r="G11" s="8">
        <v>2.7</v>
      </c>
      <c r="H11" s="13">
        <f t="shared" si="0"/>
        <v>128.9</v>
      </c>
      <c r="I11">
        <f t="shared" si="1"/>
        <v>3.3000000000000114</v>
      </c>
      <c r="J11" s="8">
        <v>1.35</v>
      </c>
      <c r="K11">
        <f t="shared" si="6"/>
        <v>135</v>
      </c>
      <c r="L11">
        <f t="shared" si="2"/>
        <v>5</v>
      </c>
      <c r="M11" s="8">
        <v>1.35</v>
      </c>
      <c r="N11">
        <f t="shared" si="7"/>
        <v>135</v>
      </c>
      <c r="O11">
        <f t="shared" si="3"/>
        <v>5</v>
      </c>
      <c r="P11" s="17">
        <f t="shared" si="8"/>
        <v>234.92025000000004</v>
      </c>
      <c r="Q11" s="11">
        <f t="shared" si="4"/>
        <v>22.656250000000028</v>
      </c>
      <c r="R11">
        <f t="shared" si="12"/>
        <v>91.7</v>
      </c>
      <c r="S11">
        <f>AC9</f>
        <v>4.585</v>
      </c>
      <c r="T11" s="8">
        <v>1.35</v>
      </c>
      <c r="U11" s="8">
        <v>1.35</v>
      </c>
      <c r="V11" s="17">
        <f t="shared" si="5"/>
        <v>167.12325000000004</v>
      </c>
      <c r="W11" s="13">
        <f t="shared" si="9"/>
        <v>56.935250000000053</v>
      </c>
      <c r="X11" s="1">
        <f t="shared" si="10"/>
        <v>67.796999999999997</v>
      </c>
      <c r="Z11" s="38" t="s">
        <v>61</v>
      </c>
      <c r="AA11" s="38">
        <v>142</v>
      </c>
      <c r="AB11" s="38">
        <v>1.71</v>
      </c>
      <c r="AC11" s="38">
        <v>7.77</v>
      </c>
    </row>
    <row r="12" spans="1:29">
      <c r="A12">
        <v>80</v>
      </c>
      <c r="B12">
        <v>9</v>
      </c>
      <c r="C12">
        <f t="shared" si="11"/>
        <v>100</v>
      </c>
      <c r="D12">
        <v>1.8</v>
      </c>
      <c r="E12">
        <v>5</v>
      </c>
      <c r="F12" s="8">
        <v>0.18</v>
      </c>
      <c r="G12" s="8">
        <v>2.8</v>
      </c>
      <c r="H12" s="13">
        <f t="shared" si="0"/>
        <v>132.4</v>
      </c>
      <c r="I12">
        <f t="shared" si="1"/>
        <v>3.5</v>
      </c>
      <c r="J12" s="8">
        <v>1.4</v>
      </c>
      <c r="K12">
        <f t="shared" si="6"/>
        <v>140</v>
      </c>
      <c r="L12">
        <f t="shared" si="2"/>
        <v>5</v>
      </c>
      <c r="M12" s="8">
        <v>1.4</v>
      </c>
      <c r="N12">
        <f t="shared" si="7"/>
        <v>140</v>
      </c>
      <c r="O12">
        <f t="shared" si="3"/>
        <v>5</v>
      </c>
      <c r="P12" s="17">
        <f t="shared" si="8"/>
        <v>259.50399999999996</v>
      </c>
      <c r="Q12" s="11">
        <f t="shared" si="4"/>
        <v>24.583749999999924</v>
      </c>
      <c r="R12">
        <f t="shared" si="12"/>
        <v>91.7</v>
      </c>
      <c r="S12">
        <f t="shared" si="13"/>
        <v>4.585</v>
      </c>
      <c r="T12" s="8">
        <v>1.4</v>
      </c>
      <c r="U12" s="8">
        <v>1.4</v>
      </c>
      <c r="V12" s="17">
        <f t="shared" si="5"/>
        <v>179.73199999999997</v>
      </c>
      <c r="W12" s="13">
        <f t="shared" si="9"/>
        <v>12.60874999999993</v>
      </c>
      <c r="X12" s="1">
        <f t="shared" si="10"/>
        <v>79.771999999999991</v>
      </c>
      <c r="Z12" s="38" t="s">
        <v>62</v>
      </c>
      <c r="AA12" s="38">
        <v>187</v>
      </c>
      <c r="AB12" s="38">
        <v>1.9350000000000001</v>
      </c>
      <c r="AC12" s="38">
        <v>9.7050000000000001</v>
      </c>
    </row>
    <row r="13" spans="1:29">
      <c r="A13">
        <v>90</v>
      </c>
      <c r="B13">
        <v>10</v>
      </c>
      <c r="C13">
        <f t="shared" si="11"/>
        <v>100</v>
      </c>
      <c r="D13">
        <v>1.9</v>
      </c>
      <c r="E13">
        <v>5</v>
      </c>
      <c r="F13" s="8">
        <v>0.19</v>
      </c>
      <c r="G13" s="8">
        <v>2.9</v>
      </c>
      <c r="H13" s="13">
        <f t="shared" si="0"/>
        <v>136.1</v>
      </c>
      <c r="I13">
        <f t="shared" si="1"/>
        <v>3.6999999999999886</v>
      </c>
      <c r="J13" s="8">
        <v>1.45</v>
      </c>
      <c r="K13">
        <f t="shared" si="6"/>
        <v>145</v>
      </c>
      <c r="L13">
        <f t="shared" si="2"/>
        <v>5</v>
      </c>
      <c r="M13" s="8">
        <v>1.45</v>
      </c>
      <c r="N13">
        <f t="shared" si="7"/>
        <v>145</v>
      </c>
      <c r="O13">
        <f t="shared" si="3"/>
        <v>5</v>
      </c>
      <c r="P13" s="17">
        <f t="shared" si="8"/>
        <v>286.15024999999997</v>
      </c>
      <c r="Q13" s="11">
        <f t="shared" si="4"/>
        <v>26.646250000000009</v>
      </c>
      <c r="R13">
        <f t="shared" si="12"/>
        <v>91.7</v>
      </c>
      <c r="S13">
        <f t="shared" si="13"/>
        <v>4.585</v>
      </c>
      <c r="T13" s="8">
        <v>1.45</v>
      </c>
      <c r="U13" s="8">
        <v>1.45</v>
      </c>
      <c r="V13" s="17">
        <f t="shared" si="5"/>
        <v>192.79925</v>
      </c>
      <c r="W13" s="13">
        <f t="shared" si="9"/>
        <v>13.06725000000003</v>
      </c>
      <c r="X13" s="1">
        <f t="shared" si="10"/>
        <v>93.350999999999971</v>
      </c>
      <c r="Z13" s="38" t="s">
        <v>63</v>
      </c>
      <c r="AA13" s="38">
        <v>232</v>
      </c>
      <c r="AB13" s="38">
        <v>2.16</v>
      </c>
      <c r="AC13" s="38">
        <v>11.865</v>
      </c>
    </row>
    <row r="14" spans="1:29">
      <c r="A14">
        <v>100</v>
      </c>
      <c r="B14">
        <v>11</v>
      </c>
      <c r="C14">
        <f t="shared" si="11"/>
        <v>100</v>
      </c>
      <c r="D14">
        <v>2</v>
      </c>
      <c r="E14">
        <v>5</v>
      </c>
      <c r="F14" s="8">
        <v>0.2</v>
      </c>
      <c r="G14" s="8">
        <v>3</v>
      </c>
      <c r="H14" s="13">
        <f t="shared" si="0"/>
        <v>140</v>
      </c>
      <c r="I14">
        <f t="shared" si="1"/>
        <v>3.9000000000000057</v>
      </c>
      <c r="J14" s="8">
        <v>1.5</v>
      </c>
      <c r="K14">
        <f t="shared" si="6"/>
        <v>150</v>
      </c>
      <c r="L14">
        <f t="shared" si="2"/>
        <v>5</v>
      </c>
      <c r="M14" s="8">
        <v>1.5</v>
      </c>
      <c r="N14">
        <f t="shared" si="7"/>
        <v>150</v>
      </c>
      <c r="O14">
        <f t="shared" si="3"/>
        <v>5</v>
      </c>
      <c r="P14" s="17">
        <f t="shared" si="8"/>
        <v>315</v>
      </c>
      <c r="Q14" s="11">
        <f t="shared" si="4"/>
        <v>28.849750000000029</v>
      </c>
      <c r="R14">
        <f t="shared" si="12"/>
        <v>121.19999999999999</v>
      </c>
      <c r="S14">
        <f>AC10</f>
        <v>6.06</v>
      </c>
      <c r="T14" s="8">
        <v>1.5</v>
      </c>
      <c r="U14" s="8">
        <v>1.5</v>
      </c>
      <c r="V14" s="17">
        <f t="shared" si="5"/>
        <v>272.7</v>
      </c>
      <c r="W14" s="13">
        <f t="shared" si="9"/>
        <v>79.900749999999988</v>
      </c>
      <c r="X14" s="1">
        <f t="shared" si="10"/>
        <v>42.300000000000011</v>
      </c>
      <c r="Z14" s="38" t="s">
        <v>64</v>
      </c>
      <c r="AA14" s="38">
        <v>283</v>
      </c>
      <c r="AB14" s="38">
        <v>2.415</v>
      </c>
      <c r="AC14" s="38">
        <v>14.28</v>
      </c>
    </row>
    <row r="15" spans="1:29">
      <c r="A15">
        <v>110</v>
      </c>
      <c r="B15">
        <v>12</v>
      </c>
      <c r="C15">
        <f t="shared" si="11"/>
        <v>100</v>
      </c>
      <c r="D15">
        <v>2.1</v>
      </c>
      <c r="E15">
        <v>5</v>
      </c>
      <c r="F15" s="8">
        <v>0.21</v>
      </c>
      <c r="G15" s="8">
        <v>3.1</v>
      </c>
      <c r="H15" s="13">
        <f t="shared" si="0"/>
        <v>144.10000000000002</v>
      </c>
      <c r="I15">
        <f t="shared" si="1"/>
        <v>4.1000000000000227</v>
      </c>
      <c r="J15" s="8">
        <v>1.55</v>
      </c>
      <c r="K15">
        <f t="shared" si="6"/>
        <v>155</v>
      </c>
      <c r="L15">
        <f t="shared" si="2"/>
        <v>5</v>
      </c>
      <c r="M15" s="8">
        <v>1.55</v>
      </c>
      <c r="N15">
        <f t="shared" si="7"/>
        <v>155</v>
      </c>
      <c r="O15">
        <f t="shared" si="3"/>
        <v>5</v>
      </c>
      <c r="P15" s="17">
        <f t="shared" si="8"/>
        <v>346.2002500000001</v>
      </c>
      <c r="Q15" s="11">
        <f t="shared" si="4"/>
        <v>31.200250000000096</v>
      </c>
      <c r="R15">
        <f t="shared" si="12"/>
        <v>121.19999999999999</v>
      </c>
      <c r="S15">
        <f t="shared" si="13"/>
        <v>6.06</v>
      </c>
      <c r="T15" s="8">
        <v>1.55</v>
      </c>
      <c r="U15" s="8">
        <v>1.55</v>
      </c>
      <c r="V15" s="17">
        <f t="shared" si="5"/>
        <v>291.18299999999999</v>
      </c>
      <c r="W15" s="13">
        <f t="shared" si="9"/>
        <v>18.483000000000004</v>
      </c>
      <c r="X15" s="1">
        <f t="shared" si="10"/>
        <v>55.017250000000104</v>
      </c>
      <c r="Z15" s="38" t="s">
        <v>68</v>
      </c>
      <c r="AA15" s="38">
        <v>338</v>
      </c>
      <c r="AB15" s="38">
        <v>2.69</v>
      </c>
      <c r="AC15" s="38">
        <v>16.97</v>
      </c>
    </row>
    <row r="16" spans="1:29">
      <c r="A16">
        <v>120</v>
      </c>
      <c r="B16">
        <v>13</v>
      </c>
      <c r="C16">
        <f t="shared" si="11"/>
        <v>100</v>
      </c>
      <c r="D16">
        <v>2.2000000000000002</v>
      </c>
      <c r="E16">
        <v>5</v>
      </c>
      <c r="F16" s="8">
        <v>0.22</v>
      </c>
      <c r="G16" s="8">
        <v>3.2</v>
      </c>
      <c r="H16" s="13">
        <f t="shared" si="0"/>
        <v>148.4</v>
      </c>
      <c r="I16">
        <f t="shared" si="1"/>
        <v>4.2999999999999829</v>
      </c>
      <c r="J16" s="8">
        <v>1.6</v>
      </c>
      <c r="K16">
        <f t="shared" si="6"/>
        <v>160</v>
      </c>
      <c r="L16">
        <f t="shared" si="2"/>
        <v>5</v>
      </c>
      <c r="M16" s="8">
        <v>1.6</v>
      </c>
      <c r="N16">
        <f t="shared" si="7"/>
        <v>160</v>
      </c>
      <c r="O16">
        <f t="shared" si="3"/>
        <v>5</v>
      </c>
      <c r="P16" s="17">
        <f t="shared" si="8"/>
        <v>379.90400000000005</v>
      </c>
      <c r="Q16" s="11">
        <f t="shared" si="4"/>
        <v>33.703749999999957</v>
      </c>
      <c r="R16">
        <f t="shared" si="12"/>
        <v>121.19999999999999</v>
      </c>
      <c r="S16">
        <f t="shared" si="13"/>
        <v>6.06</v>
      </c>
      <c r="T16" s="8">
        <v>1.6</v>
      </c>
      <c r="U16" s="8">
        <v>1.6</v>
      </c>
      <c r="V16" s="17">
        <f t="shared" si="5"/>
        <v>310.27199999999999</v>
      </c>
      <c r="W16" s="13">
        <f t="shared" si="9"/>
        <v>19.088999999999999</v>
      </c>
      <c r="X16" s="1">
        <f t="shared" si="10"/>
        <v>69.632000000000062</v>
      </c>
      <c r="Z16" s="38" t="s">
        <v>70</v>
      </c>
      <c r="AA16" s="38">
        <v>408</v>
      </c>
      <c r="AB16" s="38">
        <v>3.04</v>
      </c>
      <c r="AC16" s="38">
        <v>20.010000000000002</v>
      </c>
    </row>
    <row r="17" spans="1:29">
      <c r="A17">
        <v>130</v>
      </c>
      <c r="B17">
        <v>14</v>
      </c>
      <c r="C17">
        <f t="shared" si="11"/>
        <v>100</v>
      </c>
      <c r="D17">
        <v>2.2999999999999998</v>
      </c>
      <c r="E17">
        <v>5</v>
      </c>
      <c r="F17" s="8">
        <v>0.23</v>
      </c>
      <c r="G17" s="8">
        <v>3.3</v>
      </c>
      <c r="H17" s="13">
        <f t="shared" si="0"/>
        <v>152.89999999999998</v>
      </c>
      <c r="I17">
        <f t="shared" si="1"/>
        <v>4.4999999999999716</v>
      </c>
      <c r="J17" s="8">
        <v>1.65</v>
      </c>
      <c r="K17">
        <f t="shared" si="6"/>
        <v>165</v>
      </c>
      <c r="L17">
        <f t="shared" si="2"/>
        <v>5</v>
      </c>
      <c r="M17" s="8">
        <v>1.65</v>
      </c>
      <c r="N17">
        <f t="shared" si="7"/>
        <v>165</v>
      </c>
      <c r="O17">
        <f t="shared" si="3"/>
        <v>5</v>
      </c>
      <c r="P17" s="17">
        <f t="shared" si="8"/>
        <v>416.27024999999986</v>
      </c>
      <c r="Q17" s="11">
        <f t="shared" si="4"/>
        <v>36.366249999999809</v>
      </c>
      <c r="R17">
        <f t="shared" si="12"/>
        <v>121.19999999999999</v>
      </c>
      <c r="S17">
        <f t="shared" si="13"/>
        <v>6.06</v>
      </c>
      <c r="T17" s="8">
        <v>1.65</v>
      </c>
      <c r="U17" s="8">
        <v>1.65</v>
      </c>
      <c r="V17" s="17">
        <f t="shared" si="5"/>
        <v>329.96699999999993</v>
      </c>
      <c r="W17" s="13">
        <f t="shared" si="9"/>
        <v>19.694999999999936</v>
      </c>
      <c r="X17" s="1">
        <f t="shared" si="10"/>
        <v>86.303249999999935</v>
      </c>
      <c r="Z17" s="38" t="s">
        <v>72</v>
      </c>
      <c r="AA17" s="38">
        <v>493</v>
      </c>
      <c r="AB17" s="38">
        <v>3.4649999999999999</v>
      </c>
      <c r="AC17" s="38">
        <v>23.475000000000001</v>
      </c>
    </row>
    <row r="18" spans="1:29">
      <c r="A18">
        <v>140</v>
      </c>
      <c r="B18">
        <v>15</v>
      </c>
      <c r="C18">
        <f t="shared" si="11"/>
        <v>100</v>
      </c>
      <c r="D18">
        <v>2.4</v>
      </c>
      <c r="E18">
        <v>5</v>
      </c>
      <c r="F18" s="8">
        <v>0.24</v>
      </c>
      <c r="G18" s="8">
        <v>3.4</v>
      </c>
      <c r="H18" s="13">
        <f t="shared" si="0"/>
        <v>157.6</v>
      </c>
      <c r="I18">
        <f t="shared" si="1"/>
        <v>4.7000000000000171</v>
      </c>
      <c r="J18" s="8">
        <v>1.7</v>
      </c>
      <c r="K18">
        <f t="shared" si="6"/>
        <v>170</v>
      </c>
      <c r="L18">
        <f t="shared" si="2"/>
        <v>5</v>
      </c>
      <c r="M18" s="8">
        <v>1.7</v>
      </c>
      <c r="N18">
        <f t="shared" si="7"/>
        <v>170</v>
      </c>
      <c r="O18">
        <f t="shared" si="3"/>
        <v>5</v>
      </c>
      <c r="P18" s="17">
        <f t="shared" si="8"/>
        <v>455.46399999999994</v>
      </c>
      <c r="Q18" s="11">
        <f t="shared" si="4"/>
        <v>39.19375000000008</v>
      </c>
      <c r="R18">
        <f t="shared" si="12"/>
        <v>121.19999999999999</v>
      </c>
      <c r="S18">
        <f t="shared" si="13"/>
        <v>6.06</v>
      </c>
      <c r="T18" s="8">
        <v>1.7</v>
      </c>
      <c r="U18" s="8">
        <v>1.7</v>
      </c>
      <c r="V18" s="17">
        <f t="shared" si="5"/>
        <v>350.26799999999992</v>
      </c>
      <c r="W18" s="13">
        <f t="shared" si="9"/>
        <v>20.300999999999988</v>
      </c>
      <c r="X18" s="1">
        <f t="shared" si="10"/>
        <v>105.19600000000003</v>
      </c>
    </row>
    <row r="19" spans="1:29">
      <c r="A19">
        <v>150</v>
      </c>
      <c r="B19">
        <v>16</v>
      </c>
      <c r="C19">
        <f t="shared" si="11"/>
        <v>100</v>
      </c>
      <c r="D19">
        <v>2.5</v>
      </c>
      <c r="E19">
        <v>5</v>
      </c>
      <c r="F19" s="8">
        <v>0.25</v>
      </c>
      <c r="G19" s="8">
        <v>3.5</v>
      </c>
      <c r="H19" s="13">
        <f t="shared" si="0"/>
        <v>162.5</v>
      </c>
      <c r="I19">
        <f t="shared" si="1"/>
        <v>4.9000000000000057</v>
      </c>
      <c r="J19" s="8">
        <v>1.75</v>
      </c>
      <c r="K19">
        <f t="shared" si="6"/>
        <v>175</v>
      </c>
      <c r="L19">
        <f t="shared" si="2"/>
        <v>5</v>
      </c>
      <c r="M19" s="8">
        <v>1.75</v>
      </c>
      <c r="N19">
        <f t="shared" si="7"/>
        <v>175</v>
      </c>
      <c r="O19">
        <f t="shared" si="3"/>
        <v>5</v>
      </c>
      <c r="P19" s="17">
        <f t="shared" si="8"/>
        <v>497.65625</v>
      </c>
      <c r="Q19" s="11">
        <f t="shared" si="4"/>
        <v>42.192250000000058</v>
      </c>
      <c r="R19">
        <f t="shared" si="12"/>
        <v>155.39999999999998</v>
      </c>
      <c r="S19">
        <f>AC11</f>
        <v>7.77</v>
      </c>
      <c r="T19" s="8">
        <v>1.75</v>
      </c>
      <c r="U19" s="8">
        <v>1.75</v>
      </c>
      <c r="V19" s="17">
        <f t="shared" si="5"/>
        <v>475.91249999999991</v>
      </c>
      <c r="W19" s="13">
        <f t="shared" si="9"/>
        <v>125.64449999999999</v>
      </c>
      <c r="X19" s="1">
        <f t="shared" si="10"/>
        <v>21.743750000000091</v>
      </c>
    </row>
    <row r="20" spans="1:29">
      <c r="A20">
        <v>160</v>
      </c>
      <c r="B20">
        <v>17</v>
      </c>
      <c r="C20">
        <f t="shared" si="11"/>
        <v>100</v>
      </c>
      <c r="D20">
        <v>2.6</v>
      </c>
      <c r="E20">
        <v>5</v>
      </c>
      <c r="F20" s="8">
        <v>0.26</v>
      </c>
      <c r="G20" s="8">
        <v>3.6</v>
      </c>
      <c r="H20" s="13">
        <f t="shared" si="0"/>
        <v>167.60000000000002</v>
      </c>
      <c r="I20">
        <f t="shared" si="1"/>
        <v>5.1000000000000227</v>
      </c>
      <c r="J20" s="8">
        <v>1.8</v>
      </c>
      <c r="K20">
        <f t="shared" si="6"/>
        <v>180</v>
      </c>
      <c r="L20">
        <f t="shared" si="2"/>
        <v>5</v>
      </c>
      <c r="M20" s="8">
        <v>1.8</v>
      </c>
      <c r="N20">
        <f t="shared" si="7"/>
        <v>180</v>
      </c>
      <c r="O20">
        <f t="shared" si="3"/>
        <v>5</v>
      </c>
      <c r="P20" s="17">
        <f t="shared" si="8"/>
        <v>543.02400000000011</v>
      </c>
      <c r="Q20" s="11">
        <f t="shared" si="4"/>
        <v>45.367750000000115</v>
      </c>
      <c r="R20">
        <f t="shared" si="12"/>
        <v>155.39999999999998</v>
      </c>
      <c r="S20">
        <f t="shared" si="13"/>
        <v>7.77</v>
      </c>
      <c r="T20" s="8">
        <v>1.8</v>
      </c>
      <c r="U20" s="8">
        <v>1.8</v>
      </c>
      <c r="V20" s="17">
        <f t="shared" si="5"/>
        <v>503.49599999999998</v>
      </c>
      <c r="W20" s="13">
        <f t="shared" si="9"/>
        <v>27.583500000000072</v>
      </c>
      <c r="X20" s="1">
        <f t="shared" si="10"/>
        <v>39.528000000000134</v>
      </c>
    </row>
    <row r="21" spans="1:29">
      <c r="A21">
        <v>170</v>
      </c>
      <c r="B21">
        <v>18</v>
      </c>
      <c r="C21">
        <f t="shared" si="11"/>
        <v>100</v>
      </c>
      <c r="D21">
        <v>2.7</v>
      </c>
      <c r="E21">
        <v>5</v>
      </c>
      <c r="F21" s="8">
        <v>0.27</v>
      </c>
      <c r="G21" s="8">
        <v>3.7</v>
      </c>
      <c r="H21" s="13">
        <f t="shared" si="0"/>
        <v>172.9</v>
      </c>
      <c r="I21">
        <f t="shared" si="1"/>
        <v>5.2999999999999829</v>
      </c>
      <c r="J21" s="8">
        <v>1.85</v>
      </c>
      <c r="K21">
        <f t="shared" si="6"/>
        <v>185</v>
      </c>
      <c r="L21">
        <f t="shared" si="2"/>
        <v>5</v>
      </c>
      <c r="M21" s="8">
        <v>1.85</v>
      </c>
      <c r="N21">
        <f t="shared" si="7"/>
        <v>185</v>
      </c>
      <c r="O21">
        <f t="shared" si="3"/>
        <v>5</v>
      </c>
      <c r="P21" s="17">
        <f t="shared" si="8"/>
        <v>591.75025000000005</v>
      </c>
      <c r="Q21" s="11">
        <f t="shared" si="4"/>
        <v>48.726249999999936</v>
      </c>
      <c r="R21">
        <f t="shared" si="12"/>
        <v>155.39999999999998</v>
      </c>
      <c r="S21">
        <f t="shared" si="13"/>
        <v>7.77</v>
      </c>
      <c r="T21" s="8">
        <v>1.85</v>
      </c>
      <c r="U21" s="8">
        <v>1.85</v>
      </c>
      <c r="V21" s="17">
        <f t="shared" si="5"/>
        <v>531.85649999999998</v>
      </c>
      <c r="W21" s="13">
        <f t="shared" si="9"/>
        <v>28.360500000000002</v>
      </c>
      <c r="X21" s="1">
        <f t="shared" si="10"/>
        <v>59.893750000000068</v>
      </c>
    </row>
    <row r="22" spans="1:29">
      <c r="A22">
        <v>180</v>
      </c>
      <c r="B22">
        <v>19</v>
      </c>
      <c r="C22">
        <f t="shared" si="11"/>
        <v>100</v>
      </c>
      <c r="D22">
        <v>2.8</v>
      </c>
      <c r="E22">
        <v>5</v>
      </c>
      <c r="F22" s="8">
        <v>0.28000000000000003</v>
      </c>
      <c r="G22" s="8">
        <v>3.8</v>
      </c>
      <c r="H22" s="13">
        <f t="shared" si="0"/>
        <v>178.4</v>
      </c>
      <c r="I22">
        <f t="shared" si="1"/>
        <v>5.5</v>
      </c>
      <c r="J22" s="8">
        <v>1.9</v>
      </c>
      <c r="K22">
        <f t="shared" si="6"/>
        <v>190</v>
      </c>
      <c r="L22">
        <f t="shared" si="2"/>
        <v>5</v>
      </c>
      <c r="M22" s="8">
        <v>1.9</v>
      </c>
      <c r="N22">
        <f t="shared" si="7"/>
        <v>190</v>
      </c>
      <c r="O22">
        <f t="shared" si="3"/>
        <v>5</v>
      </c>
      <c r="P22" s="17">
        <f t="shared" si="8"/>
        <v>644.02399999999989</v>
      </c>
      <c r="Q22" s="11">
        <f t="shared" si="4"/>
        <v>52.273749999999836</v>
      </c>
      <c r="R22">
        <f t="shared" si="12"/>
        <v>155.39999999999998</v>
      </c>
      <c r="S22">
        <f t="shared" si="13"/>
        <v>7.77</v>
      </c>
      <c r="T22" s="8">
        <v>1.9</v>
      </c>
      <c r="U22" s="8">
        <v>1.9</v>
      </c>
      <c r="V22" s="17">
        <f t="shared" si="5"/>
        <v>560.9939999999998</v>
      </c>
      <c r="W22" s="13">
        <f t="shared" si="9"/>
        <v>29.137499999999818</v>
      </c>
      <c r="X22" s="1">
        <f t="shared" si="10"/>
        <v>83.030000000000086</v>
      </c>
    </row>
    <row r="23" spans="1:29">
      <c r="A23">
        <v>190</v>
      </c>
      <c r="B23">
        <v>20</v>
      </c>
      <c r="C23">
        <f t="shared" si="11"/>
        <v>100</v>
      </c>
      <c r="D23">
        <v>2.9</v>
      </c>
      <c r="E23">
        <v>5</v>
      </c>
      <c r="F23" s="8">
        <v>0.28999999999999998</v>
      </c>
      <c r="G23" s="8">
        <v>3.9</v>
      </c>
      <c r="H23" s="13">
        <f t="shared" si="0"/>
        <v>184.09999999999997</v>
      </c>
      <c r="I23">
        <f t="shared" si="1"/>
        <v>5.6999999999999602</v>
      </c>
      <c r="J23" s="8">
        <v>1.95</v>
      </c>
      <c r="K23">
        <f t="shared" si="6"/>
        <v>195</v>
      </c>
      <c r="L23">
        <f t="shared" si="2"/>
        <v>5</v>
      </c>
      <c r="M23" s="8">
        <v>1.95</v>
      </c>
      <c r="N23">
        <f t="shared" si="7"/>
        <v>195</v>
      </c>
      <c r="O23">
        <f t="shared" si="3"/>
        <v>5</v>
      </c>
      <c r="P23" s="17">
        <f t="shared" si="8"/>
        <v>700.0402499999999</v>
      </c>
      <c r="Q23" s="11">
        <f t="shared" si="4"/>
        <v>56.016250000000014</v>
      </c>
      <c r="R23">
        <f t="shared" si="12"/>
        <v>194.1</v>
      </c>
      <c r="S23">
        <f>AC12</f>
        <v>9.7050000000000001</v>
      </c>
      <c r="T23" s="8">
        <v>1.95</v>
      </c>
      <c r="U23" s="8">
        <v>1.95</v>
      </c>
      <c r="V23" s="17">
        <f t="shared" si="5"/>
        <v>738.06524999999999</v>
      </c>
      <c r="W23" s="13">
        <f t="shared" si="9"/>
        <v>177.07125000000019</v>
      </c>
      <c r="X23" s="1">
        <f t="shared" si="10"/>
        <v>-38.025000000000091</v>
      </c>
    </row>
    <row r="24" spans="1:29">
      <c r="A24">
        <v>200</v>
      </c>
      <c r="B24">
        <v>21</v>
      </c>
      <c r="C24">
        <f t="shared" si="11"/>
        <v>100</v>
      </c>
      <c r="D24">
        <v>3</v>
      </c>
      <c r="E24">
        <v>5</v>
      </c>
      <c r="F24" s="8">
        <v>0.3</v>
      </c>
      <c r="G24" s="8">
        <v>4</v>
      </c>
      <c r="H24" s="13">
        <f t="shared" si="0"/>
        <v>190</v>
      </c>
      <c r="I24">
        <f t="shared" si="1"/>
        <v>5.9000000000000341</v>
      </c>
      <c r="J24" s="8">
        <v>2</v>
      </c>
      <c r="K24">
        <f t="shared" si="6"/>
        <v>200</v>
      </c>
      <c r="L24">
        <f t="shared" si="2"/>
        <v>5</v>
      </c>
      <c r="M24" s="8">
        <v>2</v>
      </c>
      <c r="N24">
        <f t="shared" si="7"/>
        <v>200</v>
      </c>
      <c r="O24">
        <f t="shared" si="3"/>
        <v>5</v>
      </c>
      <c r="P24" s="17">
        <f t="shared" si="8"/>
        <v>760</v>
      </c>
      <c r="Q24" s="11">
        <f t="shared" si="4"/>
        <v>59.959750000000099</v>
      </c>
      <c r="R24">
        <f t="shared" si="12"/>
        <v>194.1</v>
      </c>
      <c r="S24">
        <f t="shared" si="13"/>
        <v>9.7050000000000001</v>
      </c>
      <c r="T24" s="8">
        <v>2</v>
      </c>
      <c r="U24" s="8">
        <v>2</v>
      </c>
      <c r="V24" s="17">
        <f t="shared" si="5"/>
        <v>776.4</v>
      </c>
      <c r="W24" s="13">
        <f t="shared" si="9"/>
        <v>38.334749999999985</v>
      </c>
      <c r="X24" s="1">
        <f t="shared" si="10"/>
        <v>-16.399999999999977</v>
      </c>
    </row>
    <row r="25" spans="1:29">
      <c r="A25">
        <v>210</v>
      </c>
      <c r="B25">
        <v>22</v>
      </c>
      <c r="C25">
        <f t="shared" si="11"/>
        <v>100</v>
      </c>
      <c r="D25">
        <v>3.1</v>
      </c>
      <c r="E25">
        <v>5</v>
      </c>
      <c r="F25" s="8">
        <v>0.31</v>
      </c>
      <c r="G25" s="8">
        <v>4.0999999999999996</v>
      </c>
      <c r="H25" s="13">
        <f t="shared" si="0"/>
        <v>196.1</v>
      </c>
      <c r="I25">
        <f t="shared" si="1"/>
        <v>6.0999999999999943</v>
      </c>
      <c r="J25" s="8">
        <v>2.0499999999999998</v>
      </c>
      <c r="K25">
        <f t="shared" si="6"/>
        <v>204.99999999999997</v>
      </c>
      <c r="L25">
        <f t="shared" si="2"/>
        <v>4.9999999999999716</v>
      </c>
      <c r="M25" s="8">
        <v>2.0499999999999998</v>
      </c>
      <c r="N25">
        <f t="shared" si="7"/>
        <v>204.99999999999997</v>
      </c>
      <c r="O25">
        <f t="shared" si="3"/>
        <v>4.9999999999999716</v>
      </c>
      <c r="P25" s="17">
        <f t="shared" si="8"/>
        <v>824.11024999999984</v>
      </c>
      <c r="Q25" s="11">
        <f t="shared" si="4"/>
        <v>64.110249999999837</v>
      </c>
      <c r="R25">
        <f t="shared" si="12"/>
        <v>194.1</v>
      </c>
      <c r="S25">
        <f t="shared" si="13"/>
        <v>9.7050000000000001</v>
      </c>
      <c r="T25" s="8">
        <v>2.0499999999999998</v>
      </c>
      <c r="U25" s="8">
        <v>2.0499999999999998</v>
      </c>
      <c r="V25" s="17">
        <f t="shared" si="5"/>
        <v>815.70524999999986</v>
      </c>
      <c r="W25" s="13">
        <f t="shared" si="9"/>
        <v>39.305249999999887</v>
      </c>
      <c r="X25" s="1">
        <f t="shared" si="10"/>
        <v>8.4049999999999727</v>
      </c>
    </row>
    <row r="26" spans="1:29">
      <c r="A26">
        <v>220</v>
      </c>
      <c r="B26">
        <v>23</v>
      </c>
      <c r="C26">
        <f t="shared" si="11"/>
        <v>100</v>
      </c>
      <c r="D26">
        <v>3.2</v>
      </c>
      <c r="E26">
        <v>5</v>
      </c>
      <c r="F26" s="8">
        <v>0.32</v>
      </c>
      <c r="G26" s="8">
        <v>4.2</v>
      </c>
      <c r="H26" s="13">
        <f t="shared" si="0"/>
        <v>202.4</v>
      </c>
      <c r="I26">
        <f t="shared" si="1"/>
        <v>6.3000000000000114</v>
      </c>
      <c r="J26" s="8">
        <v>2.1</v>
      </c>
      <c r="K26">
        <f t="shared" si="6"/>
        <v>210</v>
      </c>
      <c r="L26">
        <f t="shared" si="2"/>
        <v>5.0000000000000284</v>
      </c>
      <c r="M26" s="8">
        <v>2.1</v>
      </c>
      <c r="N26">
        <f t="shared" si="7"/>
        <v>210</v>
      </c>
      <c r="O26">
        <f t="shared" si="3"/>
        <v>5.0000000000000284</v>
      </c>
      <c r="P26" s="17">
        <f t="shared" si="8"/>
        <v>892.58400000000006</v>
      </c>
      <c r="Q26" s="11">
        <f t="shared" si="4"/>
        <v>68.473750000000223</v>
      </c>
      <c r="R26">
        <f t="shared" si="12"/>
        <v>194.1</v>
      </c>
      <c r="S26">
        <f t="shared" si="13"/>
        <v>9.7050000000000001</v>
      </c>
      <c r="T26" s="8">
        <v>2.1</v>
      </c>
      <c r="U26" s="8">
        <v>2.1</v>
      </c>
      <c r="V26" s="17">
        <f t="shared" si="5"/>
        <v>855.98100000000011</v>
      </c>
      <c r="W26" s="13">
        <f t="shared" si="9"/>
        <v>40.275750000000244</v>
      </c>
      <c r="X26" s="1">
        <f t="shared" si="10"/>
        <v>36.602999999999952</v>
      </c>
    </row>
    <row r="27" spans="1:29">
      <c r="A27">
        <v>230</v>
      </c>
      <c r="B27">
        <v>24</v>
      </c>
      <c r="C27">
        <f t="shared" si="11"/>
        <v>100</v>
      </c>
      <c r="D27">
        <v>3.3</v>
      </c>
      <c r="E27">
        <v>5</v>
      </c>
      <c r="F27" s="8">
        <v>0.33</v>
      </c>
      <c r="G27" s="8">
        <v>4.3</v>
      </c>
      <c r="H27" s="13">
        <f t="shared" si="0"/>
        <v>208.9</v>
      </c>
      <c r="I27">
        <f t="shared" si="1"/>
        <v>6.5</v>
      </c>
      <c r="J27" s="8">
        <v>2.15</v>
      </c>
      <c r="K27">
        <f t="shared" si="6"/>
        <v>215</v>
      </c>
      <c r="L27">
        <f t="shared" si="2"/>
        <v>5</v>
      </c>
      <c r="M27" s="8">
        <v>2.15</v>
      </c>
      <c r="N27">
        <f t="shared" si="7"/>
        <v>215</v>
      </c>
      <c r="O27">
        <f t="shared" si="3"/>
        <v>5</v>
      </c>
      <c r="P27" s="17">
        <f t="shared" si="8"/>
        <v>965.64024999999992</v>
      </c>
      <c r="Q27" s="11">
        <f t="shared" si="4"/>
        <v>73.056249999999864</v>
      </c>
      <c r="R27">
        <f t="shared" si="12"/>
        <v>237.3</v>
      </c>
      <c r="S27">
        <f>AC13</f>
        <v>11.865</v>
      </c>
      <c r="T27" s="8">
        <v>2.15</v>
      </c>
      <c r="U27" s="8">
        <v>2.15</v>
      </c>
      <c r="V27" s="17">
        <f t="shared" si="5"/>
        <v>1096.9192499999999</v>
      </c>
      <c r="W27" s="13">
        <f t="shared" si="9"/>
        <v>240.93824999999981</v>
      </c>
      <c r="X27" s="1">
        <f t="shared" si="10"/>
        <v>-131.279</v>
      </c>
    </row>
    <row r="28" spans="1:29">
      <c r="A28">
        <v>240</v>
      </c>
      <c r="B28">
        <v>25</v>
      </c>
      <c r="C28">
        <f t="shared" si="11"/>
        <v>100</v>
      </c>
      <c r="D28">
        <v>3.4</v>
      </c>
      <c r="E28">
        <v>5</v>
      </c>
      <c r="F28" s="8">
        <v>0.34</v>
      </c>
      <c r="G28" s="8">
        <v>4.4000000000000004</v>
      </c>
      <c r="H28" s="13">
        <f t="shared" si="0"/>
        <v>215.60000000000002</v>
      </c>
      <c r="I28">
        <f t="shared" si="1"/>
        <v>6.7000000000000171</v>
      </c>
      <c r="J28" s="8">
        <v>2.2000000000000002</v>
      </c>
      <c r="K28">
        <f t="shared" si="6"/>
        <v>220.00000000000003</v>
      </c>
      <c r="L28">
        <f t="shared" si="2"/>
        <v>5.0000000000000284</v>
      </c>
      <c r="M28" s="8">
        <v>2.2000000000000002</v>
      </c>
      <c r="N28">
        <f t="shared" si="7"/>
        <v>220.00000000000003</v>
      </c>
      <c r="O28">
        <f t="shared" si="3"/>
        <v>5.0000000000000284</v>
      </c>
      <c r="P28" s="17">
        <f t="shared" si="8"/>
        <v>1043.5040000000004</v>
      </c>
      <c r="Q28" s="11">
        <f t="shared" si="4"/>
        <v>77.863750000000437</v>
      </c>
      <c r="R28">
        <f t="shared" si="12"/>
        <v>237.3</v>
      </c>
      <c r="S28">
        <f t="shared" si="13"/>
        <v>11.865</v>
      </c>
      <c r="T28" s="8">
        <v>2.2000000000000002</v>
      </c>
      <c r="U28" s="8">
        <v>2.2000000000000002</v>
      </c>
      <c r="V28" s="17">
        <f t="shared" si="5"/>
        <v>1148.5320000000002</v>
      </c>
      <c r="W28" s="13">
        <f t="shared" si="9"/>
        <v>51.612750000000233</v>
      </c>
      <c r="X28" s="1">
        <f t="shared" si="10"/>
        <v>-105.02799999999979</v>
      </c>
    </row>
    <row r="29" spans="1:29">
      <c r="A29">
        <v>250</v>
      </c>
      <c r="B29">
        <v>26</v>
      </c>
      <c r="C29">
        <f t="shared" si="11"/>
        <v>100</v>
      </c>
      <c r="D29">
        <v>3.5</v>
      </c>
      <c r="E29">
        <v>5</v>
      </c>
      <c r="F29" s="8">
        <v>0.35</v>
      </c>
      <c r="G29" s="8">
        <v>4.5</v>
      </c>
      <c r="H29" s="13">
        <f t="shared" si="0"/>
        <v>222.5</v>
      </c>
      <c r="I29">
        <f t="shared" si="1"/>
        <v>6.8999999999999773</v>
      </c>
      <c r="J29" s="8">
        <v>2.25</v>
      </c>
      <c r="K29">
        <f t="shared" si="6"/>
        <v>225</v>
      </c>
      <c r="L29">
        <f t="shared" si="2"/>
        <v>4.9999999999999716</v>
      </c>
      <c r="M29" s="8">
        <v>2.25</v>
      </c>
      <c r="N29">
        <f t="shared" si="7"/>
        <v>225</v>
      </c>
      <c r="O29">
        <f t="shared" si="3"/>
        <v>4.9999999999999716</v>
      </c>
      <c r="P29" s="17">
        <f t="shared" si="8"/>
        <v>1126.40625</v>
      </c>
      <c r="Q29" s="11">
        <f t="shared" si="4"/>
        <v>82.90224999999964</v>
      </c>
      <c r="R29">
        <f t="shared" si="12"/>
        <v>237.3</v>
      </c>
      <c r="S29">
        <f t="shared" si="13"/>
        <v>11.865</v>
      </c>
      <c r="T29" s="8">
        <v>2.25</v>
      </c>
      <c r="U29" s="8">
        <v>2.25</v>
      </c>
      <c r="V29" s="17">
        <f t="shared" si="5"/>
        <v>1201.3312500000002</v>
      </c>
      <c r="W29" s="13">
        <f t="shared" si="9"/>
        <v>52.799250000000029</v>
      </c>
      <c r="X29" s="1">
        <f t="shared" si="10"/>
        <v>-74.925000000000182</v>
      </c>
    </row>
    <row r="30" spans="1:29">
      <c r="A30">
        <v>260</v>
      </c>
      <c r="B30">
        <v>27</v>
      </c>
      <c r="C30">
        <f t="shared" si="11"/>
        <v>100</v>
      </c>
      <c r="D30">
        <v>3.6</v>
      </c>
      <c r="E30">
        <v>5</v>
      </c>
      <c r="F30" s="8">
        <v>0.36</v>
      </c>
      <c r="G30" s="8">
        <v>4.5999999999999996</v>
      </c>
      <c r="H30" s="13">
        <f t="shared" si="0"/>
        <v>229.6</v>
      </c>
      <c r="I30">
        <f t="shared" si="1"/>
        <v>7.0999999999999943</v>
      </c>
      <c r="J30" s="8">
        <v>2.2999999999999998</v>
      </c>
      <c r="K30">
        <f t="shared" si="6"/>
        <v>229.99999999999997</v>
      </c>
      <c r="L30">
        <f t="shared" si="2"/>
        <v>4.9999999999999716</v>
      </c>
      <c r="M30" s="8">
        <v>2.2999999999999998</v>
      </c>
      <c r="N30">
        <f t="shared" si="7"/>
        <v>229.99999999999997</v>
      </c>
      <c r="O30">
        <f t="shared" si="3"/>
        <v>4.9999999999999716</v>
      </c>
      <c r="P30" s="17">
        <f t="shared" si="8"/>
        <v>1214.5839999999998</v>
      </c>
      <c r="Q30" s="11">
        <f t="shared" si="4"/>
        <v>88.177749999999833</v>
      </c>
      <c r="R30">
        <f t="shared" si="12"/>
        <v>237.3</v>
      </c>
      <c r="S30">
        <f t="shared" si="13"/>
        <v>11.865</v>
      </c>
      <c r="T30" s="8">
        <v>2.2999999999999998</v>
      </c>
      <c r="U30" s="8">
        <v>2.2999999999999998</v>
      </c>
      <c r="V30" s="17">
        <f t="shared" si="5"/>
        <v>1255.3169999999998</v>
      </c>
      <c r="W30" s="13">
        <f t="shared" si="9"/>
        <v>53.985749999999598</v>
      </c>
      <c r="X30" s="1">
        <f t="shared" si="10"/>
        <v>-40.732999999999947</v>
      </c>
    </row>
    <row r="31" spans="1:29">
      <c r="A31">
        <v>270</v>
      </c>
      <c r="B31">
        <v>28</v>
      </c>
      <c r="C31">
        <f t="shared" si="11"/>
        <v>100</v>
      </c>
      <c r="D31">
        <v>3.7</v>
      </c>
      <c r="E31">
        <v>5</v>
      </c>
      <c r="F31" s="8">
        <v>0.37</v>
      </c>
      <c r="G31" s="8">
        <v>4.7</v>
      </c>
      <c r="H31" s="13">
        <f t="shared" si="0"/>
        <v>236.9</v>
      </c>
      <c r="I31">
        <f t="shared" si="1"/>
        <v>7.3000000000000114</v>
      </c>
      <c r="J31" s="8">
        <v>2.35</v>
      </c>
      <c r="K31">
        <f t="shared" si="6"/>
        <v>235</v>
      </c>
      <c r="L31">
        <f t="shared" si="2"/>
        <v>5.0000000000000284</v>
      </c>
      <c r="M31" s="8">
        <v>2.35</v>
      </c>
      <c r="N31">
        <f t="shared" si="7"/>
        <v>235</v>
      </c>
      <c r="O31">
        <f t="shared" si="3"/>
        <v>5.0000000000000284</v>
      </c>
      <c r="P31" s="17">
        <f t="shared" si="8"/>
        <v>1308.28025</v>
      </c>
      <c r="Q31" s="11">
        <f t="shared" si="4"/>
        <v>93.696250000000191</v>
      </c>
      <c r="R31">
        <f t="shared" si="12"/>
        <v>237.3</v>
      </c>
      <c r="S31">
        <f t="shared" si="13"/>
        <v>11.865</v>
      </c>
      <c r="T31" s="8">
        <v>2.35</v>
      </c>
      <c r="U31" s="8">
        <v>2.35</v>
      </c>
      <c r="V31" s="17">
        <f t="shared" si="5"/>
        <v>1310.4892500000003</v>
      </c>
      <c r="W31" s="13">
        <f t="shared" si="9"/>
        <v>55.172250000000531</v>
      </c>
      <c r="X31" s="1">
        <f t="shared" si="10"/>
        <v>-2.2090000000002874</v>
      </c>
    </row>
    <row r="32" spans="1:29">
      <c r="A32">
        <v>280</v>
      </c>
      <c r="B32">
        <v>29</v>
      </c>
      <c r="C32">
        <f t="shared" si="11"/>
        <v>100</v>
      </c>
      <c r="D32">
        <v>3.8</v>
      </c>
      <c r="E32">
        <v>5</v>
      </c>
      <c r="F32" s="8">
        <v>0.38</v>
      </c>
      <c r="G32" s="8">
        <v>4.8</v>
      </c>
      <c r="H32" s="13">
        <f t="shared" si="0"/>
        <v>244.4</v>
      </c>
      <c r="I32">
        <f t="shared" si="1"/>
        <v>7.5</v>
      </c>
      <c r="J32" s="8">
        <v>2.4</v>
      </c>
      <c r="K32">
        <f t="shared" si="6"/>
        <v>240</v>
      </c>
      <c r="L32">
        <f t="shared" si="2"/>
        <v>5</v>
      </c>
      <c r="M32" s="8">
        <v>2.4</v>
      </c>
      <c r="N32">
        <f t="shared" si="7"/>
        <v>240</v>
      </c>
      <c r="O32">
        <f t="shared" si="3"/>
        <v>5</v>
      </c>
      <c r="P32" s="17">
        <f t="shared" si="8"/>
        <v>1407.7439999999999</v>
      </c>
      <c r="Q32" s="11">
        <f t="shared" si="4"/>
        <v>99.463749999999891</v>
      </c>
      <c r="R32">
        <f t="shared" si="12"/>
        <v>237.3</v>
      </c>
      <c r="S32">
        <f t="shared" si="13"/>
        <v>11.865</v>
      </c>
      <c r="T32" s="8">
        <v>2.4</v>
      </c>
      <c r="U32" s="8">
        <v>2.4</v>
      </c>
      <c r="V32" s="17">
        <f t="shared" si="5"/>
        <v>1366.848</v>
      </c>
      <c r="W32" s="13">
        <f t="shared" si="9"/>
        <v>56.358749999999645</v>
      </c>
      <c r="X32" s="1">
        <f t="shared" si="10"/>
        <v>40.895999999999958</v>
      </c>
    </row>
    <row r="33" spans="1:24">
      <c r="A33">
        <v>290</v>
      </c>
      <c r="B33">
        <v>30</v>
      </c>
      <c r="C33">
        <f t="shared" si="11"/>
        <v>100</v>
      </c>
      <c r="D33">
        <v>3.9</v>
      </c>
      <c r="E33">
        <v>5</v>
      </c>
      <c r="F33" s="8">
        <v>0.39</v>
      </c>
      <c r="G33" s="8">
        <v>4.9000000000000004</v>
      </c>
      <c r="H33" s="13">
        <f t="shared" si="0"/>
        <v>252.10000000000002</v>
      </c>
      <c r="I33">
        <f t="shared" si="1"/>
        <v>7.7000000000000171</v>
      </c>
      <c r="J33" s="8">
        <v>2.4500000000000002</v>
      </c>
      <c r="K33">
        <f t="shared" si="6"/>
        <v>245.00000000000003</v>
      </c>
      <c r="L33">
        <f t="shared" si="2"/>
        <v>5.0000000000000284</v>
      </c>
      <c r="M33" s="8">
        <v>2.4500000000000002</v>
      </c>
      <c r="N33">
        <f t="shared" si="7"/>
        <v>245.00000000000003</v>
      </c>
      <c r="O33">
        <f t="shared" si="3"/>
        <v>5.0000000000000284</v>
      </c>
      <c r="P33" s="17">
        <f t="shared" si="8"/>
        <v>1513.2302500000003</v>
      </c>
      <c r="Q33" s="11">
        <f t="shared" si="4"/>
        <v>105.48625000000038</v>
      </c>
      <c r="R33">
        <f t="shared" si="12"/>
        <v>285.59999999999997</v>
      </c>
      <c r="S33">
        <f>AC14</f>
        <v>14.28</v>
      </c>
      <c r="T33" s="8">
        <v>2.4500000000000002</v>
      </c>
      <c r="U33" s="8">
        <v>2.4500000000000002</v>
      </c>
      <c r="V33" s="17">
        <f t="shared" si="5"/>
        <v>1714.3139999999999</v>
      </c>
      <c r="W33" s="13">
        <f t="shared" si="9"/>
        <v>347.46599999999989</v>
      </c>
      <c r="X33" s="1">
        <f t="shared" si="10"/>
        <v>-201.08374999999955</v>
      </c>
    </row>
    <row r="34" spans="1:24">
      <c r="A34">
        <v>300</v>
      </c>
      <c r="B34">
        <v>31</v>
      </c>
      <c r="C34">
        <f t="shared" si="11"/>
        <v>100</v>
      </c>
      <c r="D34">
        <v>4</v>
      </c>
      <c r="E34">
        <v>5</v>
      </c>
      <c r="F34" s="8">
        <v>0.4</v>
      </c>
      <c r="G34" s="8">
        <v>5</v>
      </c>
      <c r="H34" s="13">
        <f t="shared" si="0"/>
        <v>260</v>
      </c>
      <c r="I34">
        <f t="shared" si="1"/>
        <v>7.8999999999999773</v>
      </c>
      <c r="J34" s="8">
        <v>2.5</v>
      </c>
      <c r="K34">
        <f t="shared" si="6"/>
        <v>250</v>
      </c>
      <c r="L34">
        <f t="shared" si="2"/>
        <v>4.9999999999999716</v>
      </c>
      <c r="M34" s="8">
        <v>2.5</v>
      </c>
      <c r="N34">
        <f t="shared" si="7"/>
        <v>250</v>
      </c>
      <c r="O34">
        <f t="shared" si="3"/>
        <v>4.9999999999999716</v>
      </c>
      <c r="P34" s="17">
        <f t="shared" si="8"/>
        <v>1625</v>
      </c>
      <c r="Q34" s="11">
        <f t="shared" si="4"/>
        <v>111.7697499999997</v>
      </c>
      <c r="R34">
        <f t="shared" si="12"/>
        <v>285.59999999999997</v>
      </c>
      <c r="S34">
        <f t="shared" si="13"/>
        <v>14.28</v>
      </c>
      <c r="T34" s="8">
        <v>2.5</v>
      </c>
      <c r="U34" s="8">
        <v>2.5</v>
      </c>
      <c r="V34" s="17">
        <f t="shared" si="5"/>
        <v>1784.9999999999998</v>
      </c>
      <c r="W34" s="13">
        <f t="shared" si="9"/>
        <v>70.685999999999922</v>
      </c>
      <c r="X34" s="1">
        <f t="shared" si="10"/>
        <v>-159.99999999999977</v>
      </c>
    </row>
    <row r="35" spans="1:24">
      <c r="A35">
        <v>310</v>
      </c>
      <c r="B35">
        <v>32</v>
      </c>
      <c r="C35">
        <f t="shared" si="11"/>
        <v>100</v>
      </c>
      <c r="D35">
        <v>4.0999999999999996</v>
      </c>
      <c r="E35">
        <v>5</v>
      </c>
      <c r="F35" s="8">
        <v>0.41</v>
      </c>
      <c r="G35" s="8">
        <v>5.0999999999999996</v>
      </c>
      <c r="H35" s="13">
        <f t="shared" si="0"/>
        <v>268.10000000000002</v>
      </c>
      <c r="I35">
        <f t="shared" si="1"/>
        <v>8.1000000000000227</v>
      </c>
      <c r="J35" s="8">
        <v>2.5499999999999998</v>
      </c>
      <c r="K35">
        <f t="shared" si="6"/>
        <v>254.99999999999997</v>
      </c>
      <c r="L35">
        <f t="shared" si="2"/>
        <v>4.9999999999999716</v>
      </c>
      <c r="M35" s="8">
        <v>2.5499999999999998</v>
      </c>
      <c r="N35">
        <f t="shared" si="7"/>
        <v>254.99999999999997</v>
      </c>
      <c r="O35">
        <f t="shared" si="3"/>
        <v>4.9999999999999716</v>
      </c>
      <c r="P35" s="17">
        <f t="shared" si="8"/>
        <v>1743.3202499999998</v>
      </c>
      <c r="Q35" s="11">
        <f t="shared" si="4"/>
        <v>118.32024999999976</v>
      </c>
      <c r="R35">
        <f t="shared" si="12"/>
        <v>285.59999999999997</v>
      </c>
      <c r="S35">
        <f t="shared" si="13"/>
        <v>14.28</v>
      </c>
      <c r="T35" s="8">
        <v>2.5499999999999998</v>
      </c>
      <c r="U35" s="8">
        <v>2.5499999999999998</v>
      </c>
      <c r="V35" s="17">
        <f t="shared" si="5"/>
        <v>1857.1139999999996</v>
      </c>
      <c r="W35" s="13">
        <f t="shared" si="9"/>
        <v>72.113999999999805</v>
      </c>
      <c r="X35" s="1">
        <f t="shared" si="10"/>
        <v>-113.79374999999982</v>
      </c>
    </row>
    <row r="36" spans="1:24">
      <c r="A36">
        <v>320</v>
      </c>
      <c r="B36">
        <v>33</v>
      </c>
      <c r="C36">
        <f t="shared" si="11"/>
        <v>100</v>
      </c>
      <c r="D36">
        <v>4.2</v>
      </c>
      <c r="E36">
        <v>5</v>
      </c>
      <c r="F36" s="8">
        <v>0.42</v>
      </c>
      <c r="G36" s="8">
        <v>5.2</v>
      </c>
      <c r="H36" s="13">
        <f t="shared" ref="H36:H67" si="14">C36*(1-F36)+C36*F36*G36</f>
        <v>276.40000000000003</v>
      </c>
      <c r="I36">
        <f t="shared" ref="I36:I67" si="15">H36-H35</f>
        <v>8.3000000000000114</v>
      </c>
      <c r="J36" s="8">
        <v>2.6</v>
      </c>
      <c r="K36">
        <f t="shared" si="6"/>
        <v>260</v>
      </c>
      <c r="L36">
        <f t="shared" ref="L36:L67" si="16">K36-K35</f>
        <v>5.0000000000000284</v>
      </c>
      <c r="M36" s="8">
        <v>2.6</v>
      </c>
      <c r="N36">
        <f t="shared" si="7"/>
        <v>260</v>
      </c>
      <c r="O36">
        <f t="shared" ref="O36:O67" si="17">N36-N35</f>
        <v>5.0000000000000284</v>
      </c>
      <c r="P36" s="17">
        <f t="shared" si="8"/>
        <v>1868.4640000000004</v>
      </c>
      <c r="Q36" s="11">
        <f t="shared" ref="Q36:Q67" si="18">P36-P35</f>
        <v>125.14375000000064</v>
      </c>
      <c r="R36">
        <f t="shared" si="12"/>
        <v>285.59999999999997</v>
      </c>
      <c r="S36">
        <f t="shared" si="13"/>
        <v>14.28</v>
      </c>
      <c r="T36" s="8">
        <v>2.6</v>
      </c>
      <c r="U36" s="8">
        <v>2.6</v>
      </c>
      <c r="V36" s="17">
        <f t="shared" ref="V36:V67" si="19">R36*T36*U36</f>
        <v>1930.6559999999999</v>
      </c>
      <c r="W36" s="13">
        <f t="shared" si="9"/>
        <v>73.542000000000371</v>
      </c>
      <c r="X36" s="1">
        <f t="shared" si="10"/>
        <v>-62.191999999999553</v>
      </c>
    </row>
    <row r="37" spans="1:24">
      <c r="A37">
        <v>330</v>
      </c>
      <c r="B37">
        <v>34</v>
      </c>
      <c r="C37">
        <f t="shared" si="11"/>
        <v>100</v>
      </c>
      <c r="D37">
        <v>4.3</v>
      </c>
      <c r="E37">
        <v>5</v>
      </c>
      <c r="F37" s="8">
        <v>0.43</v>
      </c>
      <c r="G37" s="8">
        <v>5.3</v>
      </c>
      <c r="H37" s="13">
        <f t="shared" si="14"/>
        <v>284.90000000000003</v>
      </c>
      <c r="I37">
        <f t="shared" si="15"/>
        <v>8.5</v>
      </c>
      <c r="J37" s="8">
        <v>2.65</v>
      </c>
      <c r="K37">
        <f t="shared" si="6"/>
        <v>265</v>
      </c>
      <c r="L37">
        <f t="shared" si="16"/>
        <v>5</v>
      </c>
      <c r="M37" s="8">
        <v>2.65</v>
      </c>
      <c r="N37">
        <f t="shared" si="7"/>
        <v>265</v>
      </c>
      <c r="O37">
        <f t="shared" si="17"/>
        <v>5</v>
      </c>
      <c r="P37" s="17">
        <f t="shared" si="8"/>
        <v>2000.7102499999999</v>
      </c>
      <c r="Q37" s="11">
        <f t="shared" si="18"/>
        <v>132.24624999999946</v>
      </c>
      <c r="R37">
        <f t="shared" si="12"/>
        <v>285.59999999999997</v>
      </c>
      <c r="S37">
        <f t="shared" si="13"/>
        <v>14.28</v>
      </c>
      <c r="T37" s="8">
        <v>2.65</v>
      </c>
      <c r="U37" s="8">
        <v>2.65</v>
      </c>
      <c r="V37" s="17">
        <f t="shared" si="19"/>
        <v>2005.6259999999997</v>
      </c>
      <c r="W37" s="13">
        <f t="shared" si="9"/>
        <v>74.9699999999998</v>
      </c>
      <c r="X37" s="1">
        <f t="shared" si="10"/>
        <v>-4.915749999999889</v>
      </c>
    </row>
    <row r="38" spans="1:24">
      <c r="A38">
        <v>340</v>
      </c>
      <c r="B38">
        <v>35</v>
      </c>
      <c r="C38">
        <f t="shared" si="11"/>
        <v>100</v>
      </c>
      <c r="D38">
        <v>4.4000000000000004</v>
      </c>
      <c r="E38">
        <v>5</v>
      </c>
      <c r="F38" s="8">
        <v>0.44</v>
      </c>
      <c r="G38" s="8">
        <v>5.4</v>
      </c>
      <c r="H38" s="13">
        <f t="shared" si="14"/>
        <v>293.60000000000002</v>
      </c>
      <c r="I38">
        <f t="shared" si="15"/>
        <v>8.6999999999999886</v>
      </c>
      <c r="J38" s="8">
        <v>2.7</v>
      </c>
      <c r="K38">
        <f t="shared" si="6"/>
        <v>270</v>
      </c>
      <c r="L38">
        <f t="shared" si="16"/>
        <v>5</v>
      </c>
      <c r="M38" s="8">
        <v>2.7</v>
      </c>
      <c r="N38">
        <f t="shared" si="7"/>
        <v>270</v>
      </c>
      <c r="O38">
        <f t="shared" si="17"/>
        <v>5</v>
      </c>
      <c r="P38" s="17">
        <f t="shared" si="8"/>
        <v>2140.3440000000005</v>
      </c>
      <c r="Q38" s="11">
        <f t="shared" si="18"/>
        <v>139.63375000000065</v>
      </c>
      <c r="R38">
        <f t="shared" si="12"/>
        <v>339.4</v>
      </c>
      <c r="S38">
        <f>AC15</f>
        <v>16.97</v>
      </c>
      <c r="T38" s="8">
        <v>2.7</v>
      </c>
      <c r="U38" s="8">
        <v>2.7</v>
      </c>
      <c r="V38" s="17">
        <f t="shared" si="19"/>
        <v>2474.2260000000001</v>
      </c>
      <c r="W38" s="13">
        <f t="shared" si="9"/>
        <v>468.60000000000036</v>
      </c>
      <c r="X38" s="1">
        <f t="shared" si="10"/>
        <v>-333.88199999999961</v>
      </c>
    </row>
    <row r="39" spans="1:24">
      <c r="A39">
        <v>350</v>
      </c>
      <c r="B39">
        <v>36</v>
      </c>
      <c r="C39">
        <f t="shared" si="11"/>
        <v>100</v>
      </c>
      <c r="D39">
        <v>4.5</v>
      </c>
      <c r="E39">
        <v>5</v>
      </c>
      <c r="F39" s="8">
        <v>0.45</v>
      </c>
      <c r="G39" s="8">
        <v>5.5</v>
      </c>
      <c r="H39" s="13">
        <f t="shared" si="14"/>
        <v>302.5</v>
      </c>
      <c r="I39">
        <f t="shared" si="15"/>
        <v>8.8999999999999773</v>
      </c>
      <c r="J39" s="8">
        <v>2.75</v>
      </c>
      <c r="K39">
        <f t="shared" si="6"/>
        <v>275</v>
      </c>
      <c r="L39">
        <f t="shared" si="16"/>
        <v>5</v>
      </c>
      <c r="M39" s="8">
        <v>2.75</v>
      </c>
      <c r="N39">
        <f t="shared" si="7"/>
        <v>275</v>
      </c>
      <c r="O39">
        <f t="shared" si="17"/>
        <v>5</v>
      </c>
      <c r="P39" s="17">
        <f t="shared" si="8"/>
        <v>2287.65625</v>
      </c>
      <c r="Q39" s="11">
        <f t="shared" si="18"/>
        <v>147.31224999999949</v>
      </c>
      <c r="R39">
        <f t="shared" si="12"/>
        <v>339.4</v>
      </c>
      <c r="S39">
        <f t="shared" si="13"/>
        <v>16.97</v>
      </c>
      <c r="T39" s="8">
        <v>2.75</v>
      </c>
      <c r="U39" s="8">
        <v>2.75</v>
      </c>
      <c r="V39" s="17">
        <f t="shared" si="19"/>
        <v>2566.7124999999996</v>
      </c>
      <c r="W39" s="13">
        <f t="shared" si="9"/>
        <v>92.486499999999523</v>
      </c>
      <c r="X39" s="1">
        <f t="shared" si="10"/>
        <v>-279.05624999999964</v>
      </c>
    </row>
    <row r="40" spans="1:24">
      <c r="A40">
        <v>360</v>
      </c>
      <c r="B40">
        <v>37</v>
      </c>
      <c r="C40">
        <f t="shared" si="11"/>
        <v>100</v>
      </c>
      <c r="D40">
        <v>4.5999999999999996</v>
      </c>
      <c r="E40">
        <v>5</v>
      </c>
      <c r="F40" s="8">
        <v>0.46</v>
      </c>
      <c r="G40" s="8">
        <v>5.6</v>
      </c>
      <c r="H40" s="13">
        <f t="shared" si="14"/>
        <v>311.59999999999997</v>
      </c>
      <c r="I40">
        <f t="shared" si="15"/>
        <v>9.0999999999999659</v>
      </c>
      <c r="J40" s="8">
        <v>2.8</v>
      </c>
      <c r="K40">
        <f t="shared" si="6"/>
        <v>280</v>
      </c>
      <c r="L40">
        <f t="shared" si="16"/>
        <v>5</v>
      </c>
      <c r="M40" s="8">
        <v>2.8</v>
      </c>
      <c r="N40">
        <f t="shared" si="7"/>
        <v>280</v>
      </c>
      <c r="O40">
        <f t="shared" si="17"/>
        <v>5</v>
      </c>
      <c r="P40" s="17">
        <f t="shared" si="8"/>
        <v>2442.9439999999995</v>
      </c>
      <c r="Q40" s="11">
        <f t="shared" si="18"/>
        <v>155.28774999999951</v>
      </c>
      <c r="R40">
        <f t="shared" si="12"/>
        <v>339.4</v>
      </c>
      <c r="S40">
        <f t="shared" si="13"/>
        <v>16.97</v>
      </c>
      <c r="T40" s="8">
        <v>2.8</v>
      </c>
      <c r="U40" s="8">
        <v>2.8</v>
      </c>
      <c r="V40" s="17">
        <f t="shared" si="19"/>
        <v>2660.8959999999993</v>
      </c>
      <c r="W40" s="13">
        <f t="shared" si="9"/>
        <v>94.18349999999964</v>
      </c>
      <c r="X40" s="1">
        <f t="shared" si="10"/>
        <v>-217.95199999999977</v>
      </c>
    </row>
    <row r="41" spans="1:24">
      <c r="A41">
        <v>370</v>
      </c>
      <c r="B41">
        <v>38</v>
      </c>
      <c r="C41">
        <f t="shared" si="11"/>
        <v>100</v>
      </c>
      <c r="D41">
        <v>4.7</v>
      </c>
      <c r="E41">
        <v>5</v>
      </c>
      <c r="F41" s="8">
        <v>0.47</v>
      </c>
      <c r="G41" s="8">
        <v>5.7</v>
      </c>
      <c r="H41" s="13">
        <f t="shared" si="14"/>
        <v>320.90000000000003</v>
      </c>
      <c r="I41">
        <f t="shared" si="15"/>
        <v>9.3000000000000682</v>
      </c>
      <c r="J41" s="8">
        <v>2.85</v>
      </c>
      <c r="K41">
        <f t="shared" si="6"/>
        <v>285</v>
      </c>
      <c r="L41">
        <f t="shared" si="16"/>
        <v>5</v>
      </c>
      <c r="M41" s="8">
        <v>2.85</v>
      </c>
      <c r="N41">
        <f t="shared" si="7"/>
        <v>285</v>
      </c>
      <c r="O41">
        <f t="shared" si="17"/>
        <v>5</v>
      </c>
      <c r="P41" s="17">
        <f t="shared" si="8"/>
        <v>2606.5102500000007</v>
      </c>
      <c r="Q41" s="11">
        <f t="shared" si="18"/>
        <v>163.56625000000122</v>
      </c>
      <c r="R41">
        <f t="shared" si="12"/>
        <v>339.4</v>
      </c>
      <c r="S41">
        <f t="shared" si="13"/>
        <v>16.97</v>
      </c>
      <c r="T41" s="8">
        <v>2.85</v>
      </c>
      <c r="U41" s="8">
        <v>2.85</v>
      </c>
      <c r="V41" s="17">
        <f t="shared" si="19"/>
        <v>2756.7764999999999</v>
      </c>
      <c r="W41" s="13">
        <f t="shared" si="9"/>
        <v>95.880500000000666</v>
      </c>
      <c r="X41" s="1">
        <f t="shared" si="10"/>
        <v>-150.26624999999922</v>
      </c>
    </row>
    <row r="42" spans="1:24">
      <c r="A42">
        <v>380</v>
      </c>
      <c r="B42">
        <v>39</v>
      </c>
      <c r="C42">
        <f t="shared" si="11"/>
        <v>100</v>
      </c>
      <c r="D42">
        <v>4.8</v>
      </c>
      <c r="E42">
        <v>5</v>
      </c>
      <c r="F42" s="8">
        <v>0.48</v>
      </c>
      <c r="G42" s="8">
        <v>5.8</v>
      </c>
      <c r="H42" s="13">
        <f t="shared" si="14"/>
        <v>330.4</v>
      </c>
      <c r="I42">
        <f t="shared" si="15"/>
        <v>9.4999999999999432</v>
      </c>
      <c r="J42" s="8">
        <v>2.9</v>
      </c>
      <c r="K42">
        <f t="shared" si="6"/>
        <v>290</v>
      </c>
      <c r="L42">
        <f t="shared" si="16"/>
        <v>5</v>
      </c>
      <c r="M42" s="8">
        <v>2.9</v>
      </c>
      <c r="N42">
        <f t="shared" si="7"/>
        <v>290</v>
      </c>
      <c r="O42">
        <f t="shared" si="17"/>
        <v>5</v>
      </c>
      <c r="P42" s="17">
        <f t="shared" si="8"/>
        <v>2778.6639999999993</v>
      </c>
      <c r="Q42" s="11">
        <f t="shared" si="18"/>
        <v>172.15374999999858</v>
      </c>
      <c r="R42">
        <f t="shared" si="12"/>
        <v>339.4</v>
      </c>
      <c r="S42">
        <f t="shared" si="13"/>
        <v>16.97</v>
      </c>
      <c r="T42" s="8">
        <v>2.9</v>
      </c>
      <c r="U42" s="8">
        <v>2.9</v>
      </c>
      <c r="V42" s="17">
        <f t="shared" si="19"/>
        <v>2854.3539999999994</v>
      </c>
      <c r="W42" s="13">
        <f t="shared" si="9"/>
        <v>97.577499999999418</v>
      </c>
      <c r="X42" s="1">
        <f t="shared" si="10"/>
        <v>-75.690000000000055</v>
      </c>
    </row>
    <row r="43" spans="1:24">
      <c r="A43">
        <v>390</v>
      </c>
      <c r="B43">
        <v>40</v>
      </c>
      <c r="C43">
        <f t="shared" si="11"/>
        <v>100</v>
      </c>
      <c r="D43">
        <v>4.9000000000000004</v>
      </c>
      <c r="E43">
        <v>5</v>
      </c>
      <c r="F43" s="8">
        <v>0.49</v>
      </c>
      <c r="G43" s="8">
        <v>5.9</v>
      </c>
      <c r="H43" s="13">
        <f t="shared" si="14"/>
        <v>340.1</v>
      </c>
      <c r="I43">
        <f t="shared" si="15"/>
        <v>9.7000000000000455</v>
      </c>
      <c r="J43" s="8">
        <v>2.95</v>
      </c>
      <c r="K43">
        <f t="shared" si="6"/>
        <v>295</v>
      </c>
      <c r="L43">
        <f t="shared" si="16"/>
        <v>5</v>
      </c>
      <c r="M43" s="8">
        <v>2.95</v>
      </c>
      <c r="N43">
        <f t="shared" si="7"/>
        <v>295</v>
      </c>
      <c r="O43">
        <f t="shared" si="17"/>
        <v>5</v>
      </c>
      <c r="P43" s="17">
        <f t="shared" si="8"/>
        <v>2959.7202500000003</v>
      </c>
      <c r="Q43" s="11">
        <f t="shared" si="18"/>
        <v>181.056250000001</v>
      </c>
      <c r="R43">
        <f t="shared" si="12"/>
        <v>339.4</v>
      </c>
      <c r="S43">
        <f t="shared" si="13"/>
        <v>16.97</v>
      </c>
      <c r="T43" s="8">
        <v>2.95</v>
      </c>
      <c r="U43" s="8">
        <v>2.95</v>
      </c>
      <c r="V43" s="17">
        <f t="shared" si="19"/>
        <v>2953.6285000000003</v>
      </c>
      <c r="W43" s="13">
        <f t="shared" si="9"/>
        <v>99.274500000000899</v>
      </c>
      <c r="X43" s="1">
        <f t="shared" si="10"/>
        <v>6.0917500000000473</v>
      </c>
    </row>
    <row r="44" spans="1:24">
      <c r="A44">
        <v>400</v>
      </c>
      <c r="B44">
        <v>41</v>
      </c>
      <c r="C44">
        <f t="shared" si="11"/>
        <v>100</v>
      </c>
      <c r="D44" s="9">
        <v>5</v>
      </c>
      <c r="E44" s="9">
        <v>5</v>
      </c>
      <c r="F44" s="10">
        <v>0.5</v>
      </c>
      <c r="G44" s="10">
        <v>6</v>
      </c>
      <c r="H44" s="14">
        <f t="shared" si="14"/>
        <v>350</v>
      </c>
      <c r="I44" s="9">
        <f t="shared" si="15"/>
        <v>9.8999999999999773</v>
      </c>
      <c r="J44" s="10">
        <v>3</v>
      </c>
      <c r="K44" s="9">
        <f t="shared" si="6"/>
        <v>300</v>
      </c>
      <c r="L44" s="9">
        <f t="shared" si="16"/>
        <v>5</v>
      </c>
      <c r="M44" s="10">
        <v>3</v>
      </c>
      <c r="N44" s="9">
        <f t="shared" si="7"/>
        <v>300</v>
      </c>
      <c r="O44" s="9">
        <f t="shared" si="17"/>
        <v>5</v>
      </c>
      <c r="P44" s="18">
        <f t="shared" si="8"/>
        <v>3150</v>
      </c>
      <c r="Q44" s="12">
        <f t="shared" si="18"/>
        <v>190.27974999999969</v>
      </c>
      <c r="R44">
        <f t="shared" si="12"/>
        <v>339.4</v>
      </c>
      <c r="S44">
        <f t="shared" si="13"/>
        <v>16.97</v>
      </c>
      <c r="T44" s="8">
        <v>3</v>
      </c>
      <c r="U44" s="8">
        <v>3</v>
      </c>
      <c r="V44" s="17">
        <f t="shared" si="19"/>
        <v>3054.6</v>
      </c>
      <c r="W44" s="13">
        <f t="shared" si="9"/>
        <v>100.97149999999965</v>
      </c>
      <c r="X44" s="1">
        <f t="shared" si="10"/>
        <v>95.400000000000091</v>
      </c>
    </row>
    <row r="45" spans="1:24">
      <c r="A45">
        <v>410</v>
      </c>
      <c r="B45">
        <v>42</v>
      </c>
      <c r="C45">
        <f t="shared" si="11"/>
        <v>100</v>
      </c>
      <c r="D45">
        <v>5.0999999999999996</v>
      </c>
      <c r="E45">
        <v>5</v>
      </c>
      <c r="F45" s="8">
        <v>0.51</v>
      </c>
      <c r="G45" s="8">
        <v>6.1</v>
      </c>
      <c r="H45" s="13">
        <f t="shared" si="14"/>
        <v>360.09999999999997</v>
      </c>
      <c r="I45">
        <f t="shared" si="15"/>
        <v>10.099999999999966</v>
      </c>
      <c r="J45" s="8">
        <v>3.05</v>
      </c>
      <c r="K45">
        <f t="shared" si="6"/>
        <v>305</v>
      </c>
      <c r="L45">
        <f t="shared" si="16"/>
        <v>5</v>
      </c>
      <c r="M45" s="8">
        <v>3.05</v>
      </c>
      <c r="N45">
        <f t="shared" si="7"/>
        <v>305</v>
      </c>
      <c r="O45">
        <f t="shared" si="17"/>
        <v>5</v>
      </c>
      <c r="P45" s="17">
        <f t="shared" si="8"/>
        <v>3349.8302499999995</v>
      </c>
      <c r="Q45" s="11">
        <f t="shared" si="18"/>
        <v>199.83024999999952</v>
      </c>
      <c r="R45">
        <f t="shared" si="12"/>
        <v>400.20000000000005</v>
      </c>
      <c r="S45">
        <f>AC16</f>
        <v>20.010000000000002</v>
      </c>
      <c r="T45" s="8">
        <v>3.05</v>
      </c>
      <c r="U45" s="8">
        <v>3.05</v>
      </c>
      <c r="V45" s="17">
        <f t="shared" si="19"/>
        <v>3722.8605000000002</v>
      </c>
      <c r="W45" s="13">
        <f t="shared" si="9"/>
        <v>668.26050000000032</v>
      </c>
      <c r="X45" s="1">
        <f t="shared" si="10"/>
        <v>-373.03025000000071</v>
      </c>
    </row>
    <row r="46" spans="1:24">
      <c r="A46">
        <v>420</v>
      </c>
      <c r="B46">
        <v>43</v>
      </c>
      <c r="C46">
        <f t="shared" si="11"/>
        <v>100</v>
      </c>
      <c r="D46">
        <v>5.2</v>
      </c>
      <c r="E46">
        <v>5</v>
      </c>
      <c r="F46" s="8">
        <v>0.52</v>
      </c>
      <c r="G46" s="8">
        <v>6.2</v>
      </c>
      <c r="H46" s="13">
        <f t="shared" si="14"/>
        <v>370.40000000000003</v>
      </c>
      <c r="I46">
        <f t="shared" si="15"/>
        <v>10.300000000000068</v>
      </c>
      <c r="J46" s="8">
        <v>3.1</v>
      </c>
      <c r="K46">
        <f t="shared" si="6"/>
        <v>310</v>
      </c>
      <c r="L46">
        <f t="shared" si="16"/>
        <v>5</v>
      </c>
      <c r="M46" s="8">
        <v>3.1</v>
      </c>
      <c r="N46">
        <f t="shared" si="7"/>
        <v>310</v>
      </c>
      <c r="O46">
        <f t="shared" si="17"/>
        <v>5</v>
      </c>
      <c r="P46" s="17">
        <f t="shared" si="8"/>
        <v>3559.5440000000008</v>
      </c>
      <c r="Q46" s="11">
        <f t="shared" si="18"/>
        <v>209.71375000000126</v>
      </c>
      <c r="R46">
        <f t="shared" si="12"/>
        <v>400.20000000000005</v>
      </c>
      <c r="S46">
        <f t="shared" si="13"/>
        <v>20.010000000000002</v>
      </c>
      <c r="T46" s="8">
        <v>3.1</v>
      </c>
      <c r="U46" s="8">
        <v>3.1</v>
      </c>
      <c r="V46" s="17">
        <f t="shared" si="19"/>
        <v>3845.9220000000005</v>
      </c>
      <c r="W46" s="13">
        <f t="shared" si="9"/>
        <v>123.06150000000025</v>
      </c>
      <c r="X46" s="1">
        <f t="shared" si="10"/>
        <v>-286.3779999999997</v>
      </c>
    </row>
    <row r="47" spans="1:24">
      <c r="A47">
        <v>430</v>
      </c>
      <c r="B47">
        <v>44</v>
      </c>
      <c r="C47">
        <f t="shared" si="11"/>
        <v>100</v>
      </c>
      <c r="D47">
        <v>5.3</v>
      </c>
      <c r="E47">
        <v>5</v>
      </c>
      <c r="F47" s="8">
        <v>0.53</v>
      </c>
      <c r="G47" s="8">
        <v>6.3</v>
      </c>
      <c r="H47" s="13">
        <f t="shared" si="14"/>
        <v>380.9</v>
      </c>
      <c r="I47">
        <f t="shared" si="15"/>
        <v>10.499999999999943</v>
      </c>
      <c r="J47" s="8">
        <v>3.15</v>
      </c>
      <c r="K47">
        <f t="shared" si="6"/>
        <v>315</v>
      </c>
      <c r="L47">
        <f t="shared" si="16"/>
        <v>5</v>
      </c>
      <c r="M47" s="8">
        <v>3.15</v>
      </c>
      <c r="N47">
        <f t="shared" si="7"/>
        <v>315</v>
      </c>
      <c r="O47">
        <f t="shared" si="17"/>
        <v>5</v>
      </c>
      <c r="P47" s="17">
        <f t="shared" si="8"/>
        <v>3779.4802499999992</v>
      </c>
      <c r="Q47" s="11">
        <f t="shared" si="18"/>
        <v>219.93624999999838</v>
      </c>
      <c r="R47">
        <f t="shared" si="12"/>
        <v>400.20000000000005</v>
      </c>
      <c r="S47">
        <f t="shared" si="13"/>
        <v>20.010000000000002</v>
      </c>
      <c r="T47" s="8">
        <v>3.15</v>
      </c>
      <c r="U47" s="8">
        <v>3.15</v>
      </c>
      <c r="V47" s="17">
        <f t="shared" si="19"/>
        <v>3970.9845</v>
      </c>
      <c r="W47" s="13">
        <f t="shared" si="9"/>
        <v>125.06249999999955</v>
      </c>
      <c r="X47" s="1">
        <f t="shared" si="10"/>
        <v>-191.50425000000087</v>
      </c>
    </row>
    <row r="48" spans="1:24">
      <c r="A48">
        <v>440</v>
      </c>
      <c r="B48">
        <v>45</v>
      </c>
      <c r="C48">
        <f t="shared" si="11"/>
        <v>100</v>
      </c>
      <c r="D48">
        <v>5.4</v>
      </c>
      <c r="E48">
        <v>5</v>
      </c>
      <c r="F48" s="8">
        <v>0.54</v>
      </c>
      <c r="G48" s="8">
        <v>6.4</v>
      </c>
      <c r="H48" s="13">
        <f t="shared" si="14"/>
        <v>391.6</v>
      </c>
      <c r="I48">
        <f t="shared" si="15"/>
        <v>10.700000000000045</v>
      </c>
      <c r="J48" s="8">
        <v>3.2</v>
      </c>
      <c r="K48">
        <f t="shared" si="6"/>
        <v>320</v>
      </c>
      <c r="L48">
        <f t="shared" si="16"/>
        <v>5</v>
      </c>
      <c r="M48" s="8">
        <v>3.2</v>
      </c>
      <c r="N48">
        <f t="shared" si="7"/>
        <v>320</v>
      </c>
      <c r="O48">
        <f t="shared" si="17"/>
        <v>5</v>
      </c>
      <c r="P48" s="17">
        <f t="shared" si="8"/>
        <v>4009.9840000000004</v>
      </c>
      <c r="Q48" s="11">
        <f t="shared" si="18"/>
        <v>230.50375000000122</v>
      </c>
      <c r="R48">
        <f t="shared" si="12"/>
        <v>400.20000000000005</v>
      </c>
      <c r="S48">
        <f t="shared" si="13"/>
        <v>20.010000000000002</v>
      </c>
      <c r="T48" s="8">
        <v>3.2</v>
      </c>
      <c r="U48" s="8">
        <v>3.2</v>
      </c>
      <c r="V48" s="17">
        <f t="shared" si="19"/>
        <v>4098.0480000000016</v>
      </c>
      <c r="W48" s="13">
        <f t="shared" si="9"/>
        <v>127.06350000000157</v>
      </c>
      <c r="X48" s="1">
        <f t="shared" si="10"/>
        <v>-88.064000000001215</v>
      </c>
    </row>
    <row r="49" spans="1:24">
      <c r="A49">
        <v>450</v>
      </c>
      <c r="B49">
        <v>46</v>
      </c>
      <c r="C49">
        <f t="shared" si="11"/>
        <v>100</v>
      </c>
      <c r="D49" s="9">
        <v>5.5</v>
      </c>
      <c r="E49" s="9">
        <v>5</v>
      </c>
      <c r="F49" s="10">
        <v>0.55000000000000004</v>
      </c>
      <c r="G49" s="10">
        <v>6.5</v>
      </c>
      <c r="H49" s="14">
        <f t="shared" si="14"/>
        <v>402.50000000000006</v>
      </c>
      <c r="I49" s="9">
        <f t="shared" si="15"/>
        <v>10.900000000000034</v>
      </c>
      <c r="J49" s="10">
        <v>3.25</v>
      </c>
      <c r="K49" s="9">
        <f t="shared" si="6"/>
        <v>325</v>
      </c>
      <c r="L49" s="9">
        <f t="shared" si="16"/>
        <v>5</v>
      </c>
      <c r="M49" s="10">
        <v>3.25</v>
      </c>
      <c r="N49" s="9">
        <f t="shared" si="7"/>
        <v>325</v>
      </c>
      <c r="O49" s="9">
        <f t="shared" si="17"/>
        <v>5</v>
      </c>
      <c r="P49" s="18">
        <f t="shared" si="8"/>
        <v>4251.4062500000009</v>
      </c>
      <c r="Q49" s="12">
        <f t="shared" si="18"/>
        <v>241.42225000000053</v>
      </c>
      <c r="R49">
        <f t="shared" si="12"/>
        <v>400.20000000000005</v>
      </c>
      <c r="S49">
        <f t="shared" si="13"/>
        <v>20.010000000000002</v>
      </c>
      <c r="T49" s="8">
        <v>3.25</v>
      </c>
      <c r="U49" s="8">
        <v>3.25</v>
      </c>
      <c r="V49" s="17">
        <f t="shared" si="19"/>
        <v>4227.1125000000002</v>
      </c>
      <c r="W49" s="13">
        <f t="shared" si="9"/>
        <v>129.06449999999859</v>
      </c>
      <c r="X49" s="1">
        <f t="shared" si="10"/>
        <v>24.293750000000728</v>
      </c>
    </row>
    <row r="50" spans="1:24">
      <c r="A50">
        <v>460</v>
      </c>
      <c r="B50">
        <v>47</v>
      </c>
      <c r="C50">
        <f t="shared" si="11"/>
        <v>100</v>
      </c>
      <c r="D50">
        <v>5.6</v>
      </c>
      <c r="E50">
        <v>5</v>
      </c>
      <c r="F50" s="8">
        <v>0.56000000000000005</v>
      </c>
      <c r="G50" s="8">
        <v>6.6</v>
      </c>
      <c r="H50" s="13">
        <f t="shared" si="14"/>
        <v>413.6</v>
      </c>
      <c r="I50">
        <f t="shared" si="15"/>
        <v>11.099999999999966</v>
      </c>
      <c r="J50" s="8">
        <v>3.3</v>
      </c>
      <c r="K50">
        <f t="shared" si="6"/>
        <v>330</v>
      </c>
      <c r="L50">
        <f t="shared" si="16"/>
        <v>5</v>
      </c>
      <c r="M50" s="8">
        <v>3.3</v>
      </c>
      <c r="N50">
        <f t="shared" si="7"/>
        <v>330</v>
      </c>
      <c r="O50">
        <f t="shared" si="17"/>
        <v>5</v>
      </c>
      <c r="P50" s="17">
        <f t="shared" si="8"/>
        <v>4504.1040000000003</v>
      </c>
      <c r="Q50" s="11">
        <f t="shared" si="18"/>
        <v>252.69774999999936</v>
      </c>
      <c r="R50">
        <f t="shared" si="12"/>
        <v>400.20000000000005</v>
      </c>
      <c r="S50">
        <f t="shared" si="13"/>
        <v>20.010000000000002</v>
      </c>
      <c r="T50" s="8">
        <v>3.3</v>
      </c>
      <c r="U50" s="8">
        <v>3.3</v>
      </c>
      <c r="V50" s="17">
        <f t="shared" si="19"/>
        <v>4358.1779999999999</v>
      </c>
      <c r="W50" s="13">
        <f t="shared" si="9"/>
        <v>131.0654999999997</v>
      </c>
      <c r="X50" s="1">
        <f t="shared" si="10"/>
        <v>145.92600000000039</v>
      </c>
    </row>
    <row r="51" spans="1:24">
      <c r="A51">
        <v>470</v>
      </c>
      <c r="B51">
        <v>48</v>
      </c>
      <c r="C51">
        <f t="shared" si="11"/>
        <v>100</v>
      </c>
      <c r="D51">
        <v>5.7</v>
      </c>
      <c r="E51">
        <v>5</v>
      </c>
      <c r="F51" s="8">
        <v>0.56999999999999995</v>
      </c>
      <c r="G51" s="8">
        <v>6.7</v>
      </c>
      <c r="H51" s="13">
        <f t="shared" si="14"/>
        <v>424.9</v>
      </c>
      <c r="I51">
        <f t="shared" si="15"/>
        <v>11.299999999999955</v>
      </c>
      <c r="J51" s="8">
        <v>3.35</v>
      </c>
      <c r="K51">
        <f t="shared" si="6"/>
        <v>335</v>
      </c>
      <c r="L51">
        <f t="shared" si="16"/>
        <v>5</v>
      </c>
      <c r="M51" s="8">
        <v>3.35</v>
      </c>
      <c r="N51">
        <f t="shared" si="7"/>
        <v>335</v>
      </c>
      <c r="O51">
        <f t="shared" si="17"/>
        <v>5</v>
      </c>
      <c r="P51" s="17">
        <f t="shared" si="8"/>
        <v>4768.4402499999997</v>
      </c>
      <c r="Q51" s="11">
        <f t="shared" si="18"/>
        <v>264.33624999999938</v>
      </c>
      <c r="R51">
        <f t="shared" si="12"/>
        <v>400.20000000000005</v>
      </c>
      <c r="S51">
        <f t="shared" si="13"/>
        <v>20.010000000000002</v>
      </c>
      <c r="T51" s="8">
        <v>3.35</v>
      </c>
      <c r="U51" s="8">
        <v>3.35</v>
      </c>
      <c r="V51" s="17">
        <f t="shared" si="19"/>
        <v>4491.2445000000007</v>
      </c>
      <c r="W51" s="13">
        <f t="shared" si="9"/>
        <v>133.06650000000081</v>
      </c>
      <c r="X51" s="1">
        <f t="shared" si="10"/>
        <v>277.19574999999895</v>
      </c>
    </row>
    <row r="52" spans="1:24">
      <c r="A52">
        <v>480</v>
      </c>
      <c r="B52">
        <v>49</v>
      </c>
      <c r="C52">
        <f t="shared" si="11"/>
        <v>100</v>
      </c>
      <c r="D52">
        <v>5.8</v>
      </c>
      <c r="E52">
        <v>5</v>
      </c>
      <c r="F52" s="8">
        <v>0.57999999999999996</v>
      </c>
      <c r="G52" s="8">
        <v>6.8</v>
      </c>
      <c r="H52" s="13">
        <f t="shared" si="14"/>
        <v>436.39999999999992</v>
      </c>
      <c r="I52">
        <f t="shared" si="15"/>
        <v>11.499999999999943</v>
      </c>
      <c r="J52" s="8">
        <v>3.4</v>
      </c>
      <c r="K52">
        <f t="shared" si="6"/>
        <v>340</v>
      </c>
      <c r="L52">
        <f t="shared" si="16"/>
        <v>5</v>
      </c>
      <c r="M52" s="8">
        <v>3.4</v>
      </c>
      <c r="N52">
        <f t="shared" si="7"/>
        <v>340</v>
      </c>
      <c r="O52">
        <f t="shared" si="17"/>
        <v>5</v>
      </c>
      <c r="P52" s="17">
        <f t="shared" si="8"/>
        <v>5044.7839999999987</v>
      </c>
      <c r="Q52" s="11">
        <f t="shared" si="18"/>
        <v>276.34374999999909</v>
      </c>
      <c r="R52">
        <f t="shared" si="12"/>
        <v>400.20000000000005</v>
      </c>
      <c r="S52">
        <f t="shared" si="13"/>
        <v>20.010000000000002</v>
      </c>
      <c r="T52" s="8">
        <v>3.4</v>
      </c>
      <c r="U52" s="8">
        <v>3.4</v>
      </c>
      <c r="V52" s="17">
        <f t="shared" si="19"/>
        <v>4626.3119999999999</v>
      </c>
      <c r="W52" s="13">
        <f t="shared" si="9"/>
        <v>135.0674999999992</v>
      </c>
      <c r="X52" s="1">
        <f t="shared" si="10"/>
        <v>418.47199999999884</v>
      </c>
    </row>
    <row r="53" spans="1:24">
      <c r="A53">
        <v>490</v>
      </c>
      <c r="B53">
        <v>50</v>
      </c>
      <c r="C53">
        <f t="shared" si="11"/>
        <v>100</v>
      </c>
      <c r="D53">
        <v>5.9</v>
      </c>
      <c r="E53">
        <v>5</v>
      </c>
      <c r="F53" s="8">
        <v>0.59</v>
      </c>
      <c r="G53" s="8">
        <v>6.9</v>
      </c>
      <c r="H53" s="13">
        <f t="shared" si="14"/>
        <v>448.1</v>
      </c>
      <c r="I53">
        <f t="shared" si="15"/>
        <v>11.700000000000102</v>
      </c>
      <c r="J53" s="8">
        <v>3.45</v>
      </c>
      <c r="K53">
        <f t="shared" si="6"/>
        <v>345</v>
      </c>
      <c r="L53">
        <f t="shared" si="16"/>
        <v>5</v>
      </c>
      <c r="M53" s="8">
        <v>3.45</v>
      </c>
      <c r="N53">
        <f t="shared" si="7"/>
        <v>345</v>
      </c>
      <c r="O53">
        <f t="shared" si="17"/>
        <v>5</v>
      </c>
      <c r="P53" s="17">
        <f t="shared" si="8"/>
        <v>5333.5102500000012</v>
      </c>
      <c r="Q53" s="11">
        <f t="shared" si="18"/>
        <v>288.72625000000244</v>
      </c>
      <c r="R53">
        <f t="shared" si="12"/>
        <v>400.20000000000005</v>
      </c>
      <c r="S53">
        <f t="shared" si="13"/>
        <v>20.010000000000002</v>
      </c>
      <c r="T53" s="8">
        <v>3.45</v>
      </c>
      <c r="U53" s="8">
        <v>3.45</v>
      </c>
      <c r="V53" s="17">
        <f t="shared" si="19"/>
        <v>4763.3805000000011</v>
      </c>
      <c r="W53" s="13">
        <f t="shared" si="9"/>
        <v>137.06850000000122</v>
      </c>
      <c r="X53" s="1">
        <f t="shared" si="10"/>
        <v>570.12975000000006</v>
      </c>
    </row>
    <row r="54" spans="1:24">
      <c r="A54">
        <v>500</v>
      </c>
      <c r="B54">
        <v>51</v>
      </c>
      <c r="C54">
        <f t="shared" si="11"/>
        <v>100</v>
      </c>
      <c r="D54">
        <v>6</v>
      </c>
      <c r="E54">
        <v>5</v>
      </c>
      <c r="F54" s="8">
        <v>0.6</v>
      </c>
      <c r="G54" s="8">
        <v>7</v>
      </c>
      <c r="H54" s="13">
        <f t="shared" si="14"/>
        <v>460</v>
      </c>
      <c r="I54">
        <f t="shared" si="15"/>
        <v>11.899999999999977</v>
      </c>
      <c r="J54" s="8">
        <v>3.5</v>
      </c>
      <c r="K54">
        <f t="shared" si="6"/>
        <v>350</v>
      </c>
      <c r="L54">
        <f t="shared" si="16"/>
        <v>5</v>
      </c>
      <c r="M54" s="8">
        <v>3.5</v>
      </c>
      <c r="N54">
        <f t="shared" si="7"/>
        <v>350</v>
      </c>
      <c r="O54">
        <f t="shared" si="17"/>
        <v>5</v>
      </c>
      <c r="P54" s="17">
        <f t="shared" si="8"/>
        <v>5635</v>
      </c>
      <c r="Q54" s="11">
        <f t="shared" si="18"/>
        <v>301.48974999999882</v>
      </c>
      <c r="R54">
        <f t="shared" si="12"/>
        <v>469.5</v>
      </c>
      <c r="S54">
        <f>AC17</f>
        <v>23.475000000000001</v>
      </c>
      <c r="T54" s="8">
        <v>3.5</v>
      </c>
      <c r="U54" s="8">
        <v>3.5</v>
      </c>
      <c r="V54" s="17">
        <f t="shared" si="19"/>
        <v>5751.375</v>
      </c>
      <c r="W54" s="13">
        <f t="shared" si="9"/>
        <v>987.99449999999888</v>
      </c>
      <c r="X54" s="1">
        <f t="shared" si="10"/>
        <v>-116.375</v>
      </c>
    </row>
    <row r="55" spans="1:24">
      <c r="A55">
        <v>510</v>
      </c>
      <c r="B55">
        <v>52</v>
      </c>
      <c r="C55">
        <f t="shared" si="11"/>
        <v>100</v>
      </c>
      <c r="D55">
        <v>6.1</v>
      </c>
      <c r="E55">
        <v>5</v>
      </c>
      <c r="F55" s="8">
        <v>0.61</v>
      </c>
      <c r="G55" s="8">
        <v>7.1</v>
      </c>
      <c r="H55" s="13">
        <f t="shared" si="14"/>
        <v>472.09999999999997</v>
      </c>
      <c r="I55">
        <f t="shared" si="15"/>
        <v>12.099999999999966</v>
      </c>
      <c r="J55" s="8">
        <v>3.55</v>
      </c>
      <c r="K55">
        <f t="shared" si="6"/>
        <v>355</v>
      </c>
      <c r="L55">
        <f t="shared" si="16"/>
        <v>5</v>
      </c>
      <c r="M55" s="8">
        <v>3.55</v>
      </c>
      <c r="N55">
        <f t="shared" si="7"/>
        <v>355</v>
      </c>
      <c r="O55">
        <f t="shared" si="17"/>
        <v>5</v>
      </c>
      <c r="P55" s="17">
        <f t="shared" si="8"/>
        <v>5949.6402499999986</v>
      </c>
      <c r="Q55" s="11">
        <f t="shared" si="18"/>
        <v>314.64024999999856</v>
      </c>
      <c r="R55">
        <f t="shared" si="12"/>
        <v>469.5</v>
      </c>
      <c r="S55">
        <f t="shared" si="13"/>
        <v>23.475000000000001</v>
      </c>
      <c r="T55" s="8">
        <v>3.55</v>
      </c>
      <c r="U55" s="8">
        <v>3.55</v>
      </c>
      <c r="V55" s="17">
        <f t="shared" si="19"/>
        <v>5916.8737499999997</v>
      </c>
      <c r="W55" s="13">
        <f t="shared" si="9"/>
        <v>165.49874999999975</v>
      </c>
      <c r="X55" s="1">
        <f t="shared" si="10"/>
        <v>32.766499999998814</v>
      </c>
    </row>
    <row r="56" spans="1:24">
      <c r="A56">
        <v>520</v>
      </c>
      <c r="B56">
        <v>53</v>
      </c>
      <c r="C56">
        <f t="shared" si="11"/>
        <v>100</v>
      </c>
      <c r="D56">
        <v>6.2</v>
      </c>
      <c r="E56">
        <v>5</v>
      </c>
      <c r="F56" s="8">
        <v>0.62</v>
      </c>
      <c r="G56" s="8">
        <v>7.2</v>
      </c>
      <c r="H56" s="13">
        <f t="shared" si="14"/>
        <v>484.40000000000003</v>
      </c>
      <c r="I56">
        <f t="shared" si="15"/>
        <v>12.300000000000068</v>
      </c>
      <c r="J56" s="8">
        <v>3.6</v>
      </c>
      <c r="K56">
        <f t="shared" si="6"/>
        <v>360</v>
      </c>
      <c r="L56">
        <f t="shared" si="16"/>
        <v>5</v>
      </c>
      <c r="M56" s="8">
        <v>3.6</v>
      </c>
      <c r="N56">
        <f t="shared" si="7"/>
        <v>360</v>
      </c>
      <c r="O56">
        <f t="shared" si="17"/>
        <v>5</v>
      </c>
      <c r="P56" s="17">
        <f t="shared" si="8"/>
        <v>6277.8240000000005</v>
      </c>
      <c r="Q56" s="11">
        <f t="shared" si="18"/>
        <v>328.18375000000196</v>
      </c>
      <c r="R56">
        <f t="shared" si="12"/>
        <v>469.5</v>
      </c>
      <c r="S56">
        <f t="shared" si="13"/>
        <v>23.475000000000001</v>
      </c>
      <c r="T56" s="8">
        <v>3.6</v>
      </c>
      <c r="U56" s="8">
        <v>3.6</v>
      </c>
      <c r="V56" s="17">
        <f t="shared" si="19"/>
        <v>6084.72</v>
      </c>
      <c r="W56" s="13">
        <f t="shared" si="9"/>
        <v>167.84625000000051</v>
      </c>
      <c r="X56" s="1">
        <f t="shared" si="10"/>
        <v>193.10400000000027</v>
      </c>
    </row>
    <row r="57" spans="1:24">
      <c r="A57">
        <v>530</v>
      </c>
      <c r="B57">
        <v>54</v>
      </c>
      <c r="C57">
        <f t="shared" si="11"/>
        <v>100</v>
      </c>
      <c r="D57">
        <v>6.3</v>
      </c>
      <c r="E57">
        <v>5</v>
      </c>
      <c r="F57" s="8">
        <v>0.63</v>
      </c>
      <c r="G57" s="8">
        <v>7.3</v>
      </c>
      <c r="H57" s="13">
        <f t="shared" si="14"/>
        <v>496.9</v>
      </c>
      <c r="I57">
        <f t="shared" si="15"/>
        <v>12.499999999999943</v>
      </c>
      <c r="J57" s="8">
        <v>3.65</v>
      </c>
      <c r="K57">
        <f t="shared" si="6"/>
        <v>365</v>
      </c>
      <c r="L57">
        <f t="shared" si="16"/>
        <v>5</v>
      </c>
      <c r="M57" s="8">
        <v>3.65</v>
      </c>
      <c r="N57">
        <f t="shared" si="7"/>
        <v>365</v>
      </c>
      <c r="O57">
        <f t="shared" si="17"/>
        <v>5</v>
      </c>
      <c r="P57" s="17">
        <f t="shared" si="8"/>
        <v>6619.9502499999999</v>
      </c>
      <c r="Q57" s="11">
        <f t="shared" si="18"/>
        <v>342.12624999999935</v>
      </c>
      <c r="R57">
        <f t="shared" si="12"/>
        <v>469.5</v>
      </c>
      <c r="S57">
        <f t="shared" si="13"/>
        <v>23.475000000000001</v>
      </c>
      <c r="T57" s="8">
        <v>3.65</v>
      </c>
      <c r="U57" s="8">
        <v>3.65</v>
      </c>
      <c r="V57" s="17">
        <f t="shared" si="19"/>
        <v>6254.9137499999997</v>
      </c>
      <c r="W57" s="13">
        <f t="shared" si="9"/>
        <v>170.19374999999945</v>
      </c>
      <c r="X57" s="1">
        <f t="shared" si="10"/>
        <v>365.03650000000016</v>
      </c>
    </row>
    <row r="58" spans="1:24">
      <c r="A58">
        <v>540</v>
      </c>
      <c r="B58">
        <v>55</v>
      </c>
      <c r="C58">
        <f t="shared" si="11"/>
        <v>100</v>
      </c>
      <c r="D58">
        <v>6.4</v>
      </c>
      <c r="E58">
        <v>5</v>
      </c>
      <c r="F58" s="8">
        <v>0.64</v>
      </c>
      <c r="G58" s="8">
        <v>7.3999999999999897</v>
      </c>
      <c r="H58" s="13">
        <f t="shared" si="14"/>
        <v>509.59999999999934</v>
      </c>
      <c r="I58">
        <f t="shared" si="15"/>
        <v>12.699999999999363</v>
      </c>
      <c r="J58" s="8">
        <v>3.7</v>
      </c>
      <c r="K58">
        <f t="shared" si="6"/>
        <v>370</v>
      </c>
      <c r="L58">
        <f t="shared" si="16"/>
        <v>5</v>
      </c>
      <c r="M58" s="8">
        <v>3.7</v>
      </c>
      <c r="N58">
        <f t="shared" si="7"/>
        <v>370</v>
      </c>
      <c r="O58">
        <f t="shared" si="17"/>
        <v>5</v>
      </c>
      <c r="P58" s="17">
        <f t="shared" si="8"/>
        <v>6976.4239999999918</v>
      </c>
      <c r="Q58" s="11">
        <f t="shared" si="18"/>
        <v>356.47374999999192</v>
      </c>
      <c r="R58">
        <f t="shared" si="12"/>
        <v>469.5</v>
      </c>
      <c r="S58">
        <f t="shared" si="13"/>
        <v>23.475000000000001</v>
      </c>
      <c r="T58" s="8">
        <v>3.7</v>
      </c>
      <c r="U58" s="8">
        <v>3.7</v>
      </c>
      <c r="V58" s="17">
        <f t="shared" si="19"/>
        <v>6427.4550000000008</v>
      </c>
      <c r="W58" s="13">
        <f t="shared" si="9"/>
        <v>172.54125000000113</v>
      </c>
      <c r="X58" s="1">
        <f t="shared" si="10"/>
        <v>548.96899999999096</v>
      </c>
    </row>
    <row r="59" spans="1:24">
      <c r="A59">
        <v>550</v>
      </c>
      <c r="B59">
        <v>56</v>
      </c>
      <c r="C59">
        <f t="shared" si="11"/>
        <v>100</v>
      </c>
      <c r="D59" s="9">
        <v>6.5000000000000098</v>
      </c>
      <c r="E59" s="9">
        <v>5</v>
      </c>
      <c r="F59" s="10">
        <v>0.65</v>
      </c>
      <c r="G59" s="10">
        <v>7.4999999999999902</v>
      </c>
      <c r="H59" s="14">
        <f t="shared" si="14"/>
        <v>522.49999999999932</v>
      </c>
      <c r="I59" s="9">
        <f t="shared" si="15"/>
        <v>12.899999999999977</v>
      </c>
      <c r="J59" s="10">
        <v>3.75</v>
      </c>
      <c r="K59" s="9">
        <f t="shared" si="6"/>
        <v>375</v>
      </c>
      <c r="L59" s="9">
        <f t="shared" si="16"/>
        <v>5</v>
      </c>
      <c r="M59" s="10">
        <v>3.75</v>
      </c>
      <c r="N59" s="9">
        <f t="shared" si="7"/>
        <v>375</v>
      </c>
      <c r="O59" s="9">
        <f t="shared" si="17"/>
        <v>5</v>
      </c>
      <c r="P59" s="18">
        <f t="shared" si="8"/>
        <v>7347.6562499999909</v>
      </c>
      <c r="Q59" s="12">
        <f t="shared" si="18"/>
        <v>371.23224999999911</v>
      </c>
      <c r="R59">
        <f t="shared" si="12"/>
        <v>469.5</v>
      </c>
      <c r="S59">
        <f t="shared" si="13"/>
        <v>23.475000000000001</v>
      </c>
      <c r="T59" s="8">
        <v>3.75</v>
      </c>
      <c r="U59" s="8">
        <v>3.75</v>
      </c>
      <c r="V59" s="17">
        <f t="shared" si="19"/>
        <v>6602.34375</v>
      </c>
      <c r="W59" s="13">
        <f t="shared" si="9"/>
        <v>174.88874999999916</v>
      </c>
      <c r="X59" s="1">
        <f t="shared" si="10"/>
        <v>745.31249999999091</v>
      </c>
    </row>
    <row r="60" spans="1:24">
      <c r="A60">
        <v>560</v>
      </c>
      <c r="B60">
        <v>57</v>
      </c>
      <c r="C60">
        <f t="shared" si="11"/>
        <v>100</v>
      </c>
      <c r="D60">
        <v>6.6</v>
      </c>
      <c r="E60">
        <v>5</v>
      </c>
      <c r="F60" s="8">
        <v>0.66</v>
      </c>
      <c r="G60" s="8">
        <v>7.5999999999999899</v>
      </c>
      <c r="H60" s="13">
        <f t="shared" si="14"/>
        <v>535.59999999999934</v>
      </c>
      <c r="I60">
        <f t="shared" si="15"/>
        <v>13.100000000000023</v>
      </c>
      <c r="J60" s="8">
        <v>3.8</v>
      </c>
      <c r="K60">
        <f t="shared" si="6"/>
        <v>380</v>
      </c>
      <c r="L60">
        <f t="shared" si="16"/>
        <v>5</v>
      </c>
      <c r="M60" s="8">
        <v>3.8</v>
      </c>
      <c r="N60">
        <f t="shared" si="7"/>
        <v>380</v>
      </c>
      <c r="O60">
        <f t="shared" si="17"/>
        <v>5</v>
      </c>
      <c r="P60" s="17">
        <f t="shared" si="8"/>
        <v>7734.0639999999903</v>
      </c>
      <c r="Q60" s="11">
        <f t="shared" si="18"/>
        <v>386.4077499999994</v>
      </c>
      <c r="R60">
        <f t="shared" si="12"/>
        <v>469.5</v>
      </c>
      <c r="S60">
        <f t="shared" si="13"/>
        <v>23.475000000000001</v>
      </c>
      <c r="T60" s="8">
        <v>3.8</v>
      </c>
      <c r="U60" s="8">
        <v>3.8</v>
      </c>
      <c r="V60" s="17">
        <f t="shared" si="19"/>
        <v>6779.579999999999</v>
      </c>
      <c r="W60" s="13">
        <f t="shared" si="9"/>
        <v>177.23624999999902</v>
      </c>
      <c r="X60" s="1">
        <f t="shared" si="10"/>
        <v>954.48399999999128</v>
      </c>
    </row>
    <row r="61" spans="1:24">
      <c r="A61">
        <v>570</v>
      </c>
      <c r="B61">
        <v>58</v>
      </c>
      <c r="C61">
        <f t="shared" si="11"/>
        <v>100</v>
      </c>
      <c r="D61">
        <v>6.7</v>
      </c>
      <c r="E61">
        <v>5</v>
      </c>
      <c r="F61" s="8">
        <v>0.67</v>
      </c>
      <c r="G61" s="8">
        <v>7.6999999999999904</v>
      </c>
      <c r="H61" s="13">
        <f t="shared" si="14"/>
        <v>548.89999999999941</v>
      </c>
      <c r="I61">
        <f t="shared" si="15"/>
        <v>13.300000000000068</v>
      </c>
      <c r="J61" s="8">
        <v>3.85</v>
      </c>
      <c r="K61">
        <f t="shared" si="6"/>
        <v>385</v>
      </c>
      <c r="L61">
        <f t="shared" si="16"/>
        <v>5</v>
      </c>
      <c r="M61" s="8">
        <v>3.85</v>
      </c>
      <c r="N61">
        <f t="shared" si="7"/>
        <v>385</v>
      </c>
      <c r="O61">
        <f t="shared" si="17"/>
        <v>5</v>
      </c>
      <c r="P61" s="17">
        <f t="shared" si="8"/>
        <v>8136.0702499999907</v>
      </c>
      <c r="Q61" s="11">
        <f t="shared" si="18"/>
        <v>402.00625000000036</v>
      </c>
      <c r="R61">
        <f t="shared" si="12"/>
        <v>469.5</v>
      </c>
      <c r="S61">
        <f t="shared" si="13"/>
        <v>23.475000000000001</v>
      </c>
      <c r="T61" s="8">
        <v>3.85</v>
      </c>
      <c r="U61" s="8">
        <v>3.85</v>
      </c>
      <c r="V61" s="17">
        <f t="shared" si="19"/>
        <v>6959.1637500000006</v>
      </c>
      <c r="W61" s="13">
        <f t="shared" si="9"/>
        <v>179.5837500000016</v>
      </c>
      <c r="X61" s="1">
        <f t="shared" si="10"/>
        <v>1176.90649999999</v>
      </c>
    </row>
    <row r="62" spans="1:24">
      <c r="A62">
        <v>580</v>
      </c>
      <c r="B62">
        <v>59</v>
      </c>
      <c r="C62">
        <f t="shared" si="11"/>
        <v>100</v>
      </c>
      <c r="D62">
        <v>6.8000000000000096</v>
      </c>
      <c r="E62">
        <v>5</v>
      </c>
      <c r="F62" s="8">
        <v>0.68</v>
      </c>
      <c r="G62" s="8">
        <v>7.7999999999999901</v>
      </c>
      <c r="H62" s="13">
        <f t="shared" si="14"/>
        <v>562.3999999999993</v>
      </c>
      <c r="I62">
        <f t="shared" si="15"/>
        <v>13.499999999999886</v>
      </c>
      <c r="J62" s="8">
        <v>3.9</v>
      </c>
      <c r="K62">
        <f t="shared" si="6"/>
        <v>390</v>
      </c>
      <c r="L62">
        <f t="shared" si="16"/>
        <v>5</v>
      </c>
      <c r="M62" s="8">
        <v>3.9</v>
      </c>
      <c r="N62">
        <f t="shared" si="7"/>
        <v>390</v>
      </c>
      <c r="O62">
        <f t="shared" si="17"/>
        <v>5</v>
      </c>
      <c r="P62" s="17">
        <f t="shared" si="8"/>
        <v>8554.1039999999903</v>
      </c>
      <c r="Q62" s="11">
        <f t="shared" si="18"/>
        <v>418.0337499999996</v>
      </c>
      <c r="R62">
        <f t="shared" si="12"/>
        <v>469.5</v>
      </c>
      <c r="S62">
        <f t="shared" si="13"/>
        <v>23.475000000000001</v>
      </c>
      <c r="T62" s="8">
        <v>3.9</v>
      </c>
      <c r="U62" s="8">
        <v>3.9</v>
      </c>
      <c r="V62" s="17">
        <f t="shared" si="19"/>
        <v>7141.0949999999993</v>
      </c>
      <c r="W62" s="13">
        <f t="shared" si="9"/>
        <v>181.93124999999873</v>
      </c>
      <c r="X62" s="1">
        <f t="shared" si="10"/>
        <v>1413.0089999999909</v>
      </c>
    </row>
    <row r="63" spans="1:24">
      <c r="A63">
        <v>590</v>
      </c>
      <c r="B63">
        <v>60</v>
      </c>
      <c r="C63">
        <f t="shared" si="11"/>
        <v>100</v>
      </c>
      <c r="D63">
        <v>6.9000000000000101</v>
      </c>
      <c r="E63">
        <v>5</v>
      </c>
      <c r="F63" s="8">
        <v>0.69</v>
      </c>
      <c r="G63" s="8">
        <v>7.8999999999999897</v>
      </c>
      <c r="H63" s="13">
        <f t="shared" si="14"/>
        <v>576.09999999999934</v>
      </c>
      <c r="I63">
        <f t="shared" si="15"/>
        <v>13.700000000000045</v>
      </c>
      <c r="J63" s="8">
        <v>3.95</v>
      </c>
      <c r="K63">
        <f t="shared" si="6"/>
        <v>395</v>
      </c>
      <c r="L63">
        <f t="shared" si="16"/>
        <v>5</v>
      </c>
      <c r="M63" s="8">
        <v>3.95</v>
      </c>
      <c r="N63">
        <f t="shared" si="7"/>
        <v>395</v>
      </c>
      <c r="O63">
        <f t="shared" si="17"/>
        <v>5</v>
      </c>
      <c r="P63" s="17">
        <f t="shared" si="8"/>
        <v>8988.6002499999904</v>
      </c>
      <c r="Q63" s="11">
        <f t="shared" si="18"/>
        <v>434.49625000000015</v>
      </c>
      <c r="R63">
        <f t="shared" si="12"/>
        <v>469.5</v>
      </c>
      <c r="S63">
        <f t="shared" si="13"/>
        <v>23.475000000000001</v>
      </c>
      <c r="T63" s="8">
        <v>3.95</v>
      </c>
      <c r="U63" s="8">
        <v>3.95</v>
      </c>
      <c r="V63" s="17">
        <f t="shared" si="19"/>
        <v>7325.3737500000007</v>
      </c>
      <c r="W63" s="13">
        <f t="shared" si="9"/>
        <v>184.27875000000131</v>
      </c>
      <c r="X63" s="1">
        <f t="shared" si="10"/>
        <v>1663.2264999999898</v>
      </c>
    </row>
    <row r="64" spans="1:24">
      <c r="A64">
        <v>600</v>
      </c>
      <c r="B64">
        <v>61</v>
      </c>
      <c r="C64">
        <f t="shared" si="11"/>
        <v>100</v>
      </c>
      <c r="D64">
        <v>7.0000000000000098</v>
      </c>
      <c r="E64">
        <v>5</v>
      </c>
      <c r="F64" s="8">
        <v>0.7</v>
      </c>
      <c r="G64" s="8">
        <v>7.9999999999999902</v>
      </c>
      <c r="H64" s="13">
        <f t="shared" si="14"/>
        <v>589.99999999999932</v>
      </c>
      <c r="I64">
        <f t="shared" si="15"/>
        <v>13.899999999999977</v>
      </c>
      <c r="J64" s="8">
        <v>4</v>
      </c>
      <c r="K64">
        <f t="shared" si="6"/>
        <v>400</v>
      </c>
      <c r="L64">
        <f t="shared" si="16"/>
        <v>5</v>
      </c>
      <c r="M64" s="8">
        <v>4</v>
      </c>
      <c r="N64">
        <f t="shared" si="7"/>
        <v>400</v>
      </c>
      <c r="O64">
        <f t="shared" si="17"/>
        <v>5</v>
      </c>
      <c r="P64" s="17">
        <f t="shared" si="8"/>
        <v>9439.9999999999891</v>
      </c>
      <c r="Q64" s="11">
        <f t="shared" si="18"/>
        <v>451.39974999999868</v>
      </c>
      <c r="R64">
        <f t="shared" si="12"/>
        <v>469.5</v>
      </c>
      <c r="S64">
        <f t="shared" si="13"/>
        <v>23.475000000000001</v>
      </c>
      <c r="T64" s="8">
        <v>4</v>
      </c>
      <c r="U64" s="8">
        <v>4</v>
      </c>
      <c r="V64" s="17">
        <f t="shared" si="19"/>
        <v>7512</v>
      </c>
      <c r="W64" s="13">
        <f t="shared" si="9"/>
        <v>186.62624999999935</v>
      </c>
      <c r="X64" s="1">
        <f t="shared" si="10"/>
        <v>1927.9999999999891</v>
      </c>
    </row>
    <row r="65" spans="1:24">
      <c r="A65">
        <v>610</v>
      </c>
      <c r="B65">
        <v>62</v>
      </c>
      <c r="C65">
        <f t="shared" si="11"/>
        <v>100</v>
      </c>
      <c r="D65">
        <v>7.1</v>
      </c>
      <c r="E65">
        <v>5</v>
      </c>
      <c r="F65" s="8">
        <v>0.71</v>
      </c>
      <c r="G65" s="8">
        <v>8.0999999999999908</v>
      </c>
      <c r="H65" s="13">
        <f t="shared" si="14"/>
        <v>604.09999999999934</v>
      </c>
      <c r="I65">
        <f t="shared" si="15"/>
        <v>14.100000000000023</v>
      </c>
      <c r="J65" s="8">
        <v>4.05</v>
      </c>
      <c r="K65">
        <f t="shared" si="6"/>
        <v>405</v>
      </c>
      <c r="L65">
        <f t="shared" si="16"/>
        <v>5</v>
      </c>
      <c r="M65" s="8">
        <v>4.05</v>
      </c>
      <c r="N65">
        <f t="shared" si="7"/>
        <v>405</v>
      </c>
      <c r="O65">
        <f t="shared" si="17"/>
        <v>5</v>
      </c>
      <c r="P65" s="17">
        <f t="shared" si="8"/>
        <v>9908.7502499999882</v>
      </c>
      <c r="Q65" s="11">
        <f t="shared" si="18"/>
        <v>468.75024999999914</v>
      </c>
      <c r="R65">
        <f t="shared" si="12"/>
        <v>469.5</v>
      </c>
      <c r="S65">
        <f t="shared" si="13"/>
        <v>23.475000000000001</v>
      </c>
      <c r="T65" s="8">
        <v>4.05</v>
      </c>
      <c r="U65" s="8">
        <v>4.05</v>
      </c>
      <c r="V65" s="17">
        <f t="shared" si="19"/>
        <v>7700.9737499999992</v>
      </c>
      <c r="W65" s="13">
        <f t="shared" si="9"/>
        <v>188.9737499999992</v>
      </c>
      <c r="X65" s="1">
        <f t="shared" si="10"/>
        <v>2207.776499999989</v>
      </c>
    </row>
    <row r="66" spans="1:24">
      <c r="A66">
        <v>620</v>
      </c>
      <c r="B66">
        <v>63</v>
      </c>
      <c r="C66">
        <f t="shared" si="11"/>
        <v>100</v>
      </c>
      <c r="D66">
        <v>7.2000000000000099</v>
      </c>
      <c r="E66">
        <v>5</v>
      </c>
      <c r="F66" s="8">
        <v>0.72</v>
      </c>
      <c r="G66" s="8">
        <v>8.1999999999999904</v>
      </c>
      <c r="H66" s="13">
        <f t="shared" si="14"/>
        <v>618.3999999999993</v>
      </c>
      <c r="I66">
        <f t="shared" si="15"/>
        <v>14.299999999999955</v>
      </c>
      <c r="J66" s="8">
        <v>4.0999999999999996</v>
      </c>
      <c r="K66">
        <f t="shared" si="6"/>
        <v>409.99999999999994</v>
      </c>
      <c r="L66">
        <f t="shared" si="16"/>
        <v>4.9999999999999432</v>
      </c>
      <c r="M66" s="8">
        <v>4.0999999999999996</v>
      </c>
      <c r="N66">
        <f t="shared" si="7"/>
        <v>409.99999999999994</v>
      </c>
      <c r="O66">
        <f t="shared" si="17"/>
        <v>4.9999999999999432</v>
      </c>
      <c r="P66" s="17">
        <f t="shared" si="8"/>
        <v>10395.303999999986</v>
      </c>
      <c r="Q66" s="11">
        <f t="shared" si="18"/>
        <v>486.55374999999731</v>
      </c>
      <c r="R66">
        <f t="shared" si="12"/>
        <v>469.5</v>
      </c>
      <c r="S66">
        <f t="shared" si="13"/>
        <v>23.475000000000001</v>
      </c>
      <c r="T66" s="8">
        <v>4.0999999999999996</v>
      </c>
      <c r="U66" s="8">
        <v>4.0999999999999996</v>
      </c>
      <c r="V66" s="17">
        <f t="shared" si="19"/>
        <v>7892.2949999999983</v>
      </c>
      <c r="W66" s="13">
        <f t="shared" si="9"/>
        <v>191.32124999999905</v>
      </c>
      <c r="X66" s="1">
        <f t="shared" si="10"/>
        <v>2503.0089999999873</v>
      </c>
    </row>
    <row r="67" spans="1:24">
      <c r="A67">
        <v>630</v>
      </c>
      <c r="B67">
        <v>64</v>
      </c>
      <c r="C67">
        <f t="shared" si="11"/>
        <v>100</v>
      </c>
      <c r="D67">
        <v>7.3000000000000096</v>
      </c>
      <c r="E67">
        <v>5</v>
      </c>
      <c r="F67" s="8">
        <v>0.73</v>
      </c>
      <c r="G67" s="8">
        <v>8.2999999999999901</v>
      </c>
      <c r="H67" s="13">
        <f t="shared" si="14"/>
        <v>632.8999999999993</v>
      </c>
      <c r="I67">
        <f t="shared" si="15"/>
        <v>14.5</v>
      </c>
      <c r="J67" s="8">
        <v>4.1500000000000004</v>
      </c>
      <c r="K67">
        <f t="shared" si="6"/>
        <v>415.00000000000006</v>
      </c>
      <c r="L67">
        <f t="shared" si="16"/>
        <v>5.0000000000001137</v>
      </c>
      <c r="M67" s="8">
        <v>4.1500000000000004</v>
      </c>
      <c r="N67">
        <f t="shared" si="7"/>
        <v>415.00000000000006</v>
      </c>
      <c r="O67">
        <f t="shared" si="17"/>
        <v>5.0000000000001137</v>
      </c>
      <c r="P67" s="17">
        <f t="shared" si="8"/>
        <v>10900.120249999989</v>
      </c>
      <c r="Q67" s="11">
        <f t="shared" si="18"/>
        <v>504.81625000000349</v>
      </c>
      <c r="R67">
        <f t="shared" si="12"/>
        <v>469.5</v>
      </c>
      <c r="S67">
        <f t="shared" si="13"/>
        <v>23.475000000000001</v>
      </c>
      <c r="T67" s="8">
        <v>4.1500000000000004</v>
      </c>
      <c r="U67" s="8">
        <v>4.1500000000000004</v>
      </c>
      <c r="V67" s="17">
        <f t="shared" si="19"/>
        <v>8085.9637500000017</v>
      </c>
      <c r="W67" s="13">
        <f t="shared" si="9"/>
        <v>193.66875000000346</v>
      </c>
      <c r="X67" s="1">
        <f t="shared" si="10"/>
        <v>2814.1564999999873</v>
      </c>
    </row>
    <row r="68" spans="1:24">
      <c r="A68">
        <v>640</v>
      </c>
      <c r="B68">
        <v>65</v>
      </c>
      <c r="C68">
        <f t="shared" si="11"/>
        <v>100</v>
      </c>
      <c r="D68">
        <v>7.4000000000000101</v>
      </c>
      <c r="E68">
        <v>5</v>
      </c>
      <c r="F68" s="8">
        <v>0.74</v>
      </c>
      <c r="G68" s="8">
        <v>8.3999999999999897</v>
      </c>
      <c r="H68" s="13">
        <f t="shared" ref="H68" si="20">C68*(1-F68)+C68*F68*G68</f>
        <v>647.59999999999923</v>
      </c>
      <c r="I68">
        <f t="shared" ref="I68:I94" si="21">H68-H67</f>
        <v>14.699999999999932</v>
      </c>
      <c r="J68" s="8">
        <v>4.2</v>
      </c>
      <c r="K68">
        <f t="shared" si="6"/>
        <v>420</v>
      </c>
      <c r="L68">
        <f t="shared" ref="L68:L94" si="22">K68-K67</f>
        <v>4.9999999999999432</v>
      </c>
      <c r="M68" s="8">
        <v>4.2</v>
      </c>
      <c r="N68">
        <f t="shared" si="7"/>
        <v>420</v>
      </c>
      <c r="O68">
        <f t="shared" ref="O68:O94" si="23">N68-N67</f>
        <v>4.9999999999999432</v>
      </c>
      <c r="P68" s="17">
        <f t="shared" si="8"/>
        <v>11423.663999999988</v>
      </c>
      <c r="Q68" s="11">
        <f t="shared" ref="Q68:Q94" si="24">P68-P67</f>
        <v>523.54374999999891</v>
      </c>
      <c r="R68">
        <f t="shared" si="12"/>
        <v>469.5</v>
      </c>
      <c r="S68">
        <f t="shared" si="13"/>
        <v>23.475000000000001</v>
      </c>
      <c r="T68" s="8">
        <v>4.2</v>
      </c>
      <c r="U68" s="8">
        <v>4.2</v>
      </c>
      <c r="V68" s="17">
        <f t="shared" ref="V68" si="25">R68*T68*U68</f>
        <v>8281.9800000000014</v>
      </c>
      <c r="W68" s="13">
        <f t="shared" si="9"/>
        <v>196.01624999999967</v>
      </c>
      <c r="X68" s="1">
        <f t="shared" si="10"/>
        <v>3141.6839999999866</v>
      </c>
    </row>
    <row r="69" spans="1:24">
      <c r="A69">
        <v>650</v>
      </c>
      <c r="B69">
        <v>66</v>
      </c>
      <c r="C69">
        <f t="shared" si="11"/>
        <v>100</v>
      </c>
      <c r="D69">
        <v>7.5000000000000098</v>
      </c>
      <c r="E69">
        <v>5</v>
      </c>
      <c r="F69" s="8">
        <v>0.75</v>
      </c>
      <c r="G69" s="8">
        <v>8.4999999999999893</v>
      </c>
      <c r="H69" s="13">
        <f t="shared" ref="H69:H94" si="26">C69*(1-F69)+C69*F69*G69</f>
        <v>662.4999999999992</v>
      </c>
      <c r="I69">
        <f t="shared" si="21"/>
        <v>14.899999999999977</v>
      </c>
      <c r="J69" s="8">
        <v>4.25</v>
      </c>
      <c r="K69">
        <f t="shared" ref="K69:K94" si="27">C69*J69</f>
        <v>425</v>
      </c>
      <c r="L69">
        <f t="shared" si="22"/>
        <v>5</v>
      </c>
      <c r="M69" s="8">
        <v>4.25</v>
      </c>
      <c r="N69">
        <f t="shared" ref="N69:N94" si="28">C69*M69</f>
        <v>425</v>
      </c>
      <c r="O69">
        <f t="shared" si="23"/>
        <v>5</v>
      </c>
      <c r="P69" s="17">
        <f t="shared" ref="P69:P94" si="29">H69*J69*M69</f>
        <v>11966.406249999987</v>
      </c>
      <c r="Q69" s="11">
        <f t="shared" si="24"/>
        <v>542.74224999999933</v>
      </c>
      <c r="R69">
        <f t="shared" si="12"/>
        <v>469.5</v>
      </c>
      <c r="S69">
        <f t="shared" si="13"/>
        <v>23.475000000000001</v>
      </c>
      <c r="T69" s="8">
        <v>4.25</v>
      </c>
      <c r="U69" s="8">
        <v>4.25</v>
      </c>
      <c r="V69" s="17">
        <f t="shared" ref="V69:V94" si="30">R69*T69*U69</f>
        <v>8480.34375</v>
      </c>
      <c r="W69" s="13">
        <f t="shared" ref="W69:W94" si="31">V69-V68</f>
        <v>198.36374999999862</v>
      </c>
      <c r="X69" s="1">
        <f t="shared" ref="X69:X94" si="32">P69-V69</f>
        <v>3486.0624999999873</v>
      </c>
    </row>
    <row r="70" spans="1:24">
      <c r="A70">
        <v>660</v>
      </c>
      <c r="B70">
        <v>67</v>
      </c>
      <c r="C70">
        <f t="shared" ref="C70:C94" si="33">C69</f>
        <v>100</v>
      </c>
      <c r="D70">
        <v>7.6000000000000103</v>
      </c>
      <c r="E70">
        <v>5</v>
      </c>
      <c r="F70" s="8">
        <v>0.76</v>
      </c>
      <c r="G70" s="8">
        <v>8.5999999999999908</v>
      </c>
      <c r="H70" s="13">
        <f t="shared" si="26"/>
        <v>677.59999999999934</v>
      </c>
      <c r="I70">
        <f t="shared" si="21"/>
        <v>15.100000000000136</v>
      </c>
      <c r="J70" s="8">
        <v>4.3</v>
      </c>
      <c r="K70">
        <f t="shared" si="27"/>
        <v>430</v>
      </c>
      <c r="L70">
        <f t="shared" si="22"/>
        <v>5</v>
      </c>
      <c r="M70" s="8">
        <v>4.3</v>
      </c>
      <c r="N70">
        <f t="shared" si="28"/>
        <v>430</v>
      </c>
      <c r="O70">
        <f t="shared" si="23"/>
        <v>5</v>
      </c>
      <c r="P70" s="17">
        <f t="shared" si="29"/>
        <v>12528.823999999988</v>
      </c>
      <c r="Q70" s="11">
        <f t="shared" si="24"/>
        <v>562.41775000000052</v>
      </c>
      <c r="R70">
        <f t="shared" ref="R70:R94" si="34">R$4*S70</f>
        <v>469.5</v>
      </c>
      <c r="S70">
        <f t="shared" ref="S70:S94" si="35">S69</f>
        <v>23.475000000000001</v>
      </c>
      <c r="T70" s="8">
        <v>4.3</v>
      </c>
      <c r="U70" s="8">
        <v>4.3</v>
      </c>
      <c r="V70" s="17">
        <f t="shared" si="30"/>
        <v>8681.0549999999985</v>
      </c>
      <c r="W70" s="13">
        <f t="shared" si="31"/>
        <v>200.71124999999847</v>
      </c>
      <c r="X70" s="1">
        <f t="shared" si="32"/>
        <v>3847.7689999999893</v>
      </c>
    </row>
    <row r="71" spans="1:24">
      <c r="A71">
        <v>670</v>
      </c>
      <c r="B71">
        <v>68</v>
      </c>
      <c r="C71">
        <f t="shared" si="33"/>
        <v>100</v>
      </c>
      <c r="D71">
        <v>7.7000000000000099</v>
      </c>
      <c r="E71">
        <v>5</v>
      </c>
      <c r="F71" s="8">
        <v>0.77</v>
      </c>
      <c r="G71" s="8">
        <v>8.6999999999999904</v>
      </c>
      <c r="H71" s="13">
        <f t="shared" si="26"/>
        <v>692.8999999999993</v>
      </c>
      <c r="I71">
        <f t="shared" si="21"/>
        <v>15.299999999999955</v>
      </c>
      <c r="J71" s="8">
        <v>4.3499999999999996</v>
      </c>
      <c r="K71">
        <f t="shared" si="27"/>
        <v>434.99999999999994</v>
      </c>
      <c r="L71">
        <f t="shared" si="22"/>
        <v>4.9999999999999432</v>
      </c>
      <c r="M71" s="8">
        <v>4.3499999999999996</v>
      </c>
      <c r="N71">
        <f t="shared" si="28"/>
        <v>434.99999999999994</v>
      </c>
      <c r="O71">
        <f t="shared" si="23"/>
        <v>4.9999999999999432</v>
      </c>
      <c r="P71" s="17">
        <f t="shared" si="29"/>
        <v>13111.400249999984</v>
      </c>
      <c r="Q71" s="11">
        <f t="shared" si="24"/>
        <v>582.57624999999643</v>
      </c>
      <c r="R71">
        <f t="shared" si="34"/>
        <v>469.5</v>
      </c>
      <c r="S71">
        <f t="shared" si="35"/>
        <v>23.475000000000001</v>
      </c>
      <c r="T71" s="8">
        <v>4.3499999999999996</v>
      </c>
      <c r="U71" s="8">
        <v>4.3499999999999996</v>
      </c>
      <c r="V71" s="17">
        <f t="shared" si="30"/>
        <v>8884.1137499999986</v>
      </c>
      <c r="W71" s="13">
        <f t="shared" si="31"/>
        <v>203.05875000000015</v>
      </c>
      <c r="X71" s="1">
        <f t="shared" si="32"/>
        <v>4227.2864999999856</v>
      </c>
    </row>
    <row r="72" spans="1:24">
      <c r="A72">
        <v>680</v>
      </c>
      <c r="B72">
        <v>69</v>
      </c>
      <c r="C72">
        <f t="shared" si="33"/>
        <v>100</v>
      </c>
      <c r="D72">
        <v>7.8000000000000096</v>
      </c>
      <c r="E72">
        <v>5</v>
      </c>
      <c r="F72" s="8">
        <v>0.78</v>
      </c>
      <c r="G72" s="8">
        <v>8.7999999999999901</v>
      </c>
      <c r="H72" s="13">
        <f t="shared" si="26"/>
        <v>708.39999999999918</v>
      </c>
      <c r="I72">
        <f t="shared" si="21"/>
        <v>15.499999999999886</v>
      </c>
      <c r="J72" s="8">
        <v>4.3999999999999897</v>
      </c>
      <c r="K72">
        <f t="shared" si="27"/>
        <v>439.99999999999898</v>
      </c>
      <c r="L72">
        <f t="shared" si="22"/>
        <v>4.9999999999990337</v>
      </c>
      <c r="M72" s="8">
        <v>4.4000000000000004</v>
      </c>
      <c r="N72">
        <f t="shared" si="28"/>
        <v>440.00000000000006</v>
      </c>
      <c r="O72">
        <f t="shared" si="23"/>
        <v>5.0000000000001137</v>
      </c>
      <c r="P72" s="17">
        <f t="shared" si="29"/>
        <v>13714.623999999953</v>
      </c>
      <c r="Q72" s="11">
        <f t="shared" si="24"/>
        <v>603.22374999996828</v>
      </c>
      <c r="R72">
        <f t="shared" si="34"/>
        <v>469.5</v>
      </c>
      <c r="S72">
        <f t="shared" si="35"/>
        <v>23.475000000000001</v>
      </c>
      <c r="T72" s="8">
        <v>4.4000000000000004</v>
      </c>
      <c r="U72" s="8">
        <v>4.4000000000000004</v>
      </c>
      <c r="V72" s="17">
        <f t="shared" si="30"/>
        <v>9089.5200000000023</v>
      </c>
      <c r="W72" s="13">
        <f t="shared" si="31"/>
        <v>205.40625000000364</v>
      </c>
      <c r="X72" s="1">
        <f t="shared" si="32"/>
        <v>4625.1039999999502</v>
      </c>
    </row>
    <row r="73" spans="1:24">
      <c r="A73">
        <v>690</v>
      </c>
      <c r="B73">
        <v>70</v>
      </c>
      <c r="C73">
        <f t="shared" si="33"/>
        <v>100</v>
      </c>
      <c r="D73">
        <v>7.9000000000000101</v>
      </c>
      <c r="E73">
        <v>5</v>
      </c>
      <c r="F73" s="8">
        <v>0.79</v>
      </c>
      <c r="G73" s="8">
        <v>8.8999999999999897</v>
      </c>
      <c r="H73" s="13">
        <f t="shared" si="26"/>
        <v>724.09999999999923</v>
      </c>
      <c r="I73">
        <f t="shared" si="21"/>
        <v>15.700000000000045</v>
      </c>
      <c r="J73" s="8">
        <v>4.4499999999999904</v>
      </c>
      <c r="K73">
        <f t="shared" si="27"/>
        <v>444.99999999999903</v>
      </c>
      <c r="L73">
        <f t="shared" si="22"/>
        <v>5.0000000000000568</v>
      </c>
      <c r="M73" s="8">
        <v>4.45</v>
      </c>
      <c r="N73">
        <f t="shared" si="28"/>
        <v>445</v>
      </c>
      <c r="O73">
        <f t="shared" si="23"/>
        <v>4.9999999999999432</v>
      </c>
      <c r="P73" s="17">
        <f t="shared" si="29"/>
        <v>14338.990249999953</v>
      </c>
      <c r="Q73" s="11">
        <f t="shared" si="24"/>
        <v>624.36625000000095</v>
      </c>
      <c r="R73">
        <f t="shared" si="34"/>
        <v>469.5</v>
      </c>
      <c r="S73">
        <f t="shared" si="35"/>
        <v>23.475000000000001</v>
      </c>
      <c r="T73" s="8">
        <v>4.45</v>
      </c>
      <c r="U73" s="8">
        <v>4.45</v>
      </c>
      <c r="V73" s="17">
        <f t="shared" si="30"/>
        <v>9297.2737500000003</v>
      </c>
      <c r="W73" s="13">
        <f t="shared" si="31"/>
        <v>207.75374999999804</v>
      </c>
      <c r="X73" s="1">
        <f t="shared" si="32"/>
        <v>5041.7164999999532</v>
      </c>
    </row>
    <row r="74" spans="1:24">
      <c r="A74">
        <v>700</v>
      </c>
      <c r="B74">
        <v>71</v>
      </c>
      <c r="C74">
        <f t="shared" si="33"/>
        <v>100</v>
      </c>
      <c r="D74">
        <v>8.0000000000000107</v>
      </c>
      <c r="E74">
        <v>5</v>
      </c>
      <c r="F74" s="8">
        <v>0.8</v>
      </c>
      <c r="G74" s="8">
        <v>8.9999999999999893</v>
      </c>
      <c r="H74" s="13">
        <f t="shared" si="26"/>
        <v>739.99999999999909</v>
      </c>
      <c r="I74">
        <f t="shared" si="21"/>
        <v>15.899999999999864</v>
      </c>
      <c r="J74" s="8">
        <v>4.4999999999999902</v>
      </c>
      <c r="K74">
        <f t="shared" si="27"/>
        <v>449.99999999999903</v>
      </c>
      <c r="L74">
        <f t="shared" si="22"/>
        <v>5</v>
      </c>
      <c r="M74" s="8">
        <v>4.5</v>
      </c>
      <c r="N74">
        <f t="shared" si="28"/>
        <v>450</v>
      </c>
      <c r="O74">
        <f t="shared" si="23"/>
        <v>5</v>
      </c>
      <c r="P74" s="17">
        <f t="shared" si="29"/>
        <v>14984.999999999949</v>
      </c>
      <c r="Q74" s="11">
        <f t="shared" si="24"/>
        <v>646.00974999999562</v>
      </c>
      <c r="R74">
        <f t="shared" si="34"/>
        <v>469.5</v>
      </c>
      <c r="S74">
        <f t="shared" si="35"/>
        <v>23.475000000000001</v>
      </c>
      <c r="T74" s="8">
        <v>4.5</v>
      </c>
      <c r="U74" s="8">
        <v>4.5</v>
      </c>
      <c r="V74" s="17">
        <f t="shared" si="30"/>
        <v>9507.375</v>
      </c>
      <c r="W74" s="13">
        <f t="shared" si="31"/>
        <v>210.10124999999971</v>
      </c>
      <c r="X74" s="1">
        <f t="shared" si="32"/>
        <v>5477.6249999999491</v>
      </c>
    </row>
    <row r="75" spans="1:24">
      <c r="A75">
        <v>710</v>
      </c>
      <c r="B75">
        <v>72</v>
      </c>
      <c r="C75">
        <f t="shared" si="33"/>
        <v>100</v>
      </c>
      <c r="D75">
        <v>8.1000000000000103</v>
      </c>
      <c r="E75">
        <v>5</v>
      </c>
      <c r="F75" s="8">
        <v>0.81</v>
      </c>
      <c r="G75" s="8">
        <v>9.0999999999999908</v>
      </c>
      <c r="H75" s="13">
        <f t="shared" si="26"/>
        <v>756.09999999999923</v>
      </c>
      <c r="I75">
        <f t="shared" si="21"/>
        <v>16.100000000000136</v>
      </c>
      <c r="J75" s="8">
        <v>4.5499999999999901</v>
      </c>
      <c r="K75">
        <f t="shared" si="27"/>
        <v>454.99999999999898</v>
      </c>
      <c r="L75">
        <f t="shared" si="22"/>
        <v>4.9999999999999432</v>
      </c>
      <c r="M75" s="8">
        <v>4.55</v>
      </c>
      <c r="N75">
        <f t="shared" si="28"/>
        <v>455</v>
      </c>
      <c r="O75">
        <f t="shared" si="23"/>
        <v>5</v>
      </c>
      <c r="P75" s="17">
        <f t="shared" si="29"/>
        <v>15653.160249999948</v>
      </c>
      <c r="Q75" s="11">
        <f t="shared" si="24"/>
        <v>668.160249999999</v>
      </c>
      <c r="R75">
        <f t="shared" si="34"/>
        <v>469.5</v>
      </c>
      <c r="S75">
        <f t="shared" si="35"/>
        <v>23.475000000000001</v>
      </c>
      <c r="T75" s="8">
        <v>4.55</v>
      </c>
      <c r="U75" s="8">
        <v>4.55</v>
      </c>
      <c r="V75" s="17">
        <f t="shared" si="30"/>
        <v>9719.8237499999996</v>
      </c>
      <c r="W75" s="13">
        <f t="shared" si="31"/>
        <v>212.44874999999956</v>
      </c>
      <c r="X75" s="1">
        <f t="shared" si="32"/>
        <v>5933.3364999999485</v>
      </c>
    </row>
    <row r="76" spans="1:24">
      <c r="A76">
        <v>720</v>
      </c>
      <c r="B76">
        <v>73</v>
      </c>
      <c r="C76">
        <f t="shared" si="33"/>
        <v>100</v>
      </c>
      <c r="D76">
        <v>8.2000000000000099</v>
      </c>
      <c r="E76">
        <v>5</v>
      </c>
      <c r="F76" s="8">
        <v>0.82</v>
      </c>
      <c r="G76" s="8">
        <v>9.1999999999999904</v>
      </c>
      <c r="H76" s="13">
        <f t="shared" si="26"/>
        <v>772.39999999999918</v>
      </c>
      <c r="I76">
        <f t="shared" si="21"/>
        <v>16.299999999999955</v>
      </c>
      <c r="J76" s="8">
        <v>4.5999999999999899</v>
      </c>
      <c r="K76">
        <f t="shared" si="27"/>
        <v>459.99999999999898</v>
      </c>
      <c r="L76">
        <f t="shared" si="22"/>
        <v>5</v>
      </c>
      <c r="M76" s="8">
        <v>4.5999999999999996</v>
      </c>
      <c r="N76">
        <f t="shared" si="28"/>
        <v>459.99999999999994</v>
      </c>
      <c r="O76">
        <f t="shared" si="23"/>
        <v>4.9999999999999432</v>
      </c>
      <c r="P76" s="17">
        <f t="shared" si="29"/>
        <v>16343.983999999946</v>
      </c>
      <c r="Q76" s="11">
        <f t="shared" si="24"/>
        <v>690.82374999999774</v>
      </c>
      <c r="R76">
        <f t="shared" si="34"/>
        <v>469.5</v>
      </c>
      <c r="S76">
        <f t="shared" si="35"/>
        <v>23.475000000000001</v>
      </c>
      <c r="T76" s="8">
        <v>4.5999999999999996</v>
      </c>
      <c r="U76" s="8">
        <v>4.5999999999999996</v>
      </c>
      <c r="V76" s="17">
        <f t="shared" si="30"/>
        <v>9934.619999999999</v>
      </c>
      <c r="W76" s="13">
        <f t="shared" si="31"/>
        <v>214.79624999999942</v>
      </c>
      <c r="X76" s="1">
        <f t="shared" si="32"/>
        <v>6409.3639999999468</v>
      </c>
    </row>
    <row r="77" spans="1:24">
      <c r="A77">
        <v>730</v>
      </c>
      <c r="B77">
        <v>74</v>
      </c>
      <c r="C77">
        <f t="shared" si="33"/>
        <v>100</v>
      </c>
      <c r="D77">
        <v>8.3000000000000096</v>
      </c>
      <c r="E77">
        <v>5</v>
      </c>
      <c r="F77" s="8">
        <v>0.83</v>
      </c>
      <c r="G77" s="8">
        <v>9.2999999999999901</v>
      </c>
      <c r="H77" s="13">
        <f t="shared" si="26"/>
        <v>788.89999999999918</v>
      </c>
      <c r="I77">
        <f t="shared" si="21"/>
        <v>16.5</v>
      </c>
      <c r="J77" s="8">
        <v>4.6499999999999897</v>
      </c>
      <c r="K77">
        <f t="shared" si="27"/>
        <v>464.99999999999898</v>
      </c>
      <c r="L77">
        <f t="shared" si="22"/>
        <v>5</v>
      </c>
      <c r="M77" s="8">
        <v>4.6500000000000004</v>
      </c>
      <c r="N77">
        <f t="shared" si="28"/>
        <v>465.00000000000006</v>
      </c>
      <c r="O77">
        <f t="shared" si="23"/>
        <v>5.0000000000001137</v>
      </c>
      <c r="P77" s="17">
        <f t="shared" si="29"/>
        <v>17057.990249999944</v>
      </c>
      <c r="Q77" s="11">
        <f t="shared" si="24"/>
        <v>714.00624999999854</v>
      </c>
      <c r="R77">
        <f t="shared" si="34"/>
        <v>469.5</v>
      </c>
      <c r="S77">
        <f t="shared" si="35"/>
        <v>23.475000000000001</v>
      </c>
      <c r="T77" s="8">
        <v>4.6500000000000004</v>
      </c>
      <c r="U77" s="8">
        <v>4.6500000000000004</v>
      </c>
      <c r="V77" s="17">
        <f t="shared" si="30"/>
        <v>10151.763750000002</v>
      </c>
      <c r="W77" s="13">
        <f t="shared" si="31"/>
        <v>217.14375000000291</v>
      </c>
      <c r="X77" s="1">
        <f t="shared" si="32"/>
        <v>6906.2264999999425</v>
      </c>
    </row>
    <row r="78" spans="1:24">
      <c r="A78">
        <v>740</v>
      </c>
      <c r="B78">
        <v>75</v>
      </c>
      <c r="C78">
        <f t="shared" si="33"/>
        <v>100</v>
      </c>
      <c r="D78">
        <v>8.4000000000000092</v>
      </c>
      <c r="E78">
        <v>5</v>
      </c>
      <c r="F78" s="8">
        <v>0.84</v>
      </c>
      <c r="G78" s="8">
        <v>9.3999999999999897</v>
      </c>
      <c r="H78" s="13">
        <f t="shared" si="26"/>
        <v>805.59999999999911</v>
      </c>
      <c r="I78">
        <f t="shared" si="21"/>
        <v>16.699999999999932</v>
      </c>
      <c r="J78" s="8">
        <v>4.6999999999999904</v>
      </c>
      <c r="K78">
        <f t="shared" si="27"/>
        <v>469.99999999999903</v>
      </c>
      <c r="L78">
        <f t="shared" si="22"/>
        <v>5.0000000000000568</v>
      </c>
      <c r="M78" s="8">
        <v>4.7</v>
      </c>
      <c r="N78">
        <f t="shared" si="28"/>
        <v>470</v>
      </c>
      <c r="O78">
        <f t="shared" si="23"/>
        <v>4.9999999999999432</v>
      </c>
      <c r="P78" s="17">
        <f t="shared" si="29"/>
        <v>17795.703999999943</v>
      </c>
      <c r="Q78" s="11">
        <f t="shared" si="24"/>
        <v>737.71374999999898</v>
      </c>
      <c r="R78">
        <f t="shared" si="34"/>
        <v>469.5</v>
      </c>
      <c r="S78">
        <f t="shared" si="35"/>
        <v>23.475000000000001</v>
      </c>
      <c r="T78" s="8">
        <v>4.7</v>
      </c>
      <c r="U78" s="8">
        <v>4.7</v>
      </c>
      <c r="V78" s="17">
        <f t="shared" si="30"/>
        <v>10371.255000000001</v>
      </c>
      <c r="W78" s="13">
        <f t="shared" si="31"/>
        <v>219.49124999999913</v>
      </c>
      <c r="X78" s="1">
        <f t="shared" si="32"/>
        <v>7424.4489999999423</v>
      </c>
    </row>
    <row r="79" spans="1:24">
      <c r="A79">
        <v>750</v>
      </c>
      <c r="B79">
        <v>76</v>
      </c>
      <c r="C79">
        <f t="shared" si="33"/>
        <v>100</v>
      </c>
      <c r="D79">
        <v>8.5000000000000107</v>
      </c>
      <c r="E79">
        <v>5</v>
      </c>
      <c r="F79" s="8">
        <v>0.85</v>
      </c>
      <c r="G79" s="8">
        <v>9.4999999999999893</v>
      </c>
      <c r="H79" s="13">
        <f t="shared" si="26"/>
        <v>822.49999999999909</v>
      </c>
      <c r="I79">
        <f t="shared" si="21"/>
        <v>16.899999999999977</v>
      </c>
      <c r="J79" s="8">
        <v>4.7499999999999902</v>
      </c>
      <c r="K79">
        <f t="shared" si="27"/>
        <v>474.99999999999903</v>
      </c>
      <c r="L79">
        <f t="shared" si="22"/>
        <v>5</v>
      </c>
      <c r="M79" s="8">
        <v>4.75</v>
      </c>
      <c r="N79">
        <f t="shared" si="28"/>
        <v>475</v>
      </c>
      <c r="O79">
        <f t="shared" si="23"/>
        <v>5</v>
      </c>
      <c r="P79" s="17">
        <f t="shared" si="29"/>
        <v>18557.656249999942</v>
      </c>
      <c r="Q79" s="11">
        <f t="shared" si="24"/>
        <v>761.95224999999846</v>
      </c>
      <c r="R79">
        <f t="shared" si="34"/>
        <v>469.5</v>
      </c>
      <c r="S79">
        <f t="shared" si="35"/>
        <v>23.475000000000001</v>
      </c>
      <c r="T79" s="8">
        <v>4.75</v>
      </c>
      <c r="U79" s="8">
        <v>4.75</v>
      </c>
      <c r="V79" s="17">
        <f t="shared" si="30"/>
        <v>10593.09375</v>
      </c>
      <c r="W79" s="13">
        <f t="shared" si="31"/>
        <v>221.83874999999898</v>
      </c>
      <c r="X79" s="1">
        <f t="shared" si="32"/>
        <v>7964.5624999999418</v>
      </c>
    </row>
    <row r="80" spans="1:24">
      <c r="A80">
        <v>760</v>
      </c>
      <c r="B80">
        <v>77</v>
      </c>
      <c r="C80">
        <f t="shared" si="33"/>
        <v>100</v>
      </c>
      <c r="D80">
        <v>8.6000000000000103</v>
      </c>
      <c r="E80">
        <v>5</v>
      </c>
      <c r="F80" s="8">
        <v>0.86</v>
      </c>
      <c r="G80" s="8">
        <v>9.5999999999999908</v>
      </c>
      <c r="H80" s="13">
        <f t="shared" si="26"/>
        <v>839.59999999999923</v>
      </c>
      <c r="I80">
        <f t="shared" si="21"/>
        <v>17.100000000000136</v>
      </c>
      <c r="J80" s="8">
        <v>4.7999999999999901</v>
      </c>
      <c r="K80">
        <f t="shared" si="27"/>
        <v>479.99999999999898</v>
      </c>
      <c r="L80">
        <f t="shared" si="22"/>
        <v>4.9999999999999432</v>
      </c>
      <c r="M80" s="8">
        <v>4.8</v>
      </c>
      <c r="N80">
        <f t="shared" si="28"/>
        <v>480</v>
      </c>
      <c r="O80">
        <f t="shared" si="23"/>
        <v>5</v>
      </c>
      <c r="P80" s="17">
        <f t="shared" si="29"/>
        <v>19344.383999999944</v>
      </c>
      <c r="Q80" s="11">
        <f t="shared" si="24"/>
        <v>786.72775000000183</v>
      </c>
      <c r="R80">
        <f t="shared" si="34"/>
        <v>469.5</v>
      </c>
      <c r="S80">
        <f t="shared" si="35"/>
        <v>23.475000000000001</v>
      </c>
      <c r="T80" s="8">
        <v>4.8</v>
      </c>
      <c r="U80" s="8">
        <v>4.8</v>
      </c>
      <c r="V80" s="17">
        <f t="shared" si="30"/>
        <v>10817.279999999999</v>
      </c>
      <c r="W80" s="13">
        <f t="shared" si="31"/>
        <v>224.18624999999884</v>
      </c>
      <c r="X80" s="1">
        <f t="shared" si="32"/>
        <v>8527.1039999999448</v>
      </c>
    </row>
    <row r="81" spans="1:24">
      <c r="A81">
        <v>770</v>
      </c>
      <c r="B81">
        <v>78</v>
      </c>
      <c r="C81">
        <f t="shared" si="33"/>
        <v>100</v>
      </c>
      <c r="D81">
        <v>8.7000000000000099</v>
      </c>
      <c r="E81">
        <v>5</v>
      </c>
      <c r="F81" s="8">
        <v>0.87</v>
      </c>
      <c r="G81" s="8">
        <v>9.6999999999999904</v>
      </c>
      <c r="H81" s="13">
        <f t="shared" si="26"/>
        <v>856.89999999999918</v>
      </c>
      <c r="I81">
        <f t="shared" si="21"/>
        <v>17.299999999999955</v>
      </c>
      <c r="J81" s="8">
        <v>4.8499999999999899</v>
      </c>
      <c r="K81">
        <f t="shared" si="27"/>
        <v>484.99999999999898</v>
      </c>
      <c r="L81">
        <f t="shared" si="22"/>
        <v>5</v>
      </c>
      <c r="M81" s="8">
        <v>4.8499999999999996</v>
      </c>
      <c r="N81">
        <f t="shared" si="28"/>
        <v>484.99999999999994</v>
      </c>
      <c r="O81">
        <f t="shared" si="23"/>
        <v>4.9999999999999432</v>
      </c>
      <c r="P81" s="17">
        <f t="shared" si="29"/>
        <v>20156.430249999936</v>
      </c>
      <c r="Q81" s="11">
        <f t="shared" si="24"/>
        <v>812.04624999999214</v>
      </c>
      <c r="R81">
        <f t="shared" si="34"/>
        <v>469.5</v>
      </c>
      <c r="S81">
        <f t="shared" si="35"/>
        <v>23.475000000000001</v>
      </c>
      <c r="T81" s="8">
        <v>4.8499999999999996</v>
      </c>
      <c r="U81" s="8">
        <v>4.8499999999999996</v>
      </c>
      <c r="V81" s="17">
        <f t="shared" si="30"/>
        <v>11043.813749999998</v>
      </c>
      <c r="W81" s="13">
        <f t="shared" si="31"/>
        <v>226.53374999999869</v>
      </c>
      <c r="X81" s="1">
        <f t="shared" si="32"/>
        <v>9112.6164999999382</v>
      </c>
    </row>
    <row r="82" spans="1:24">
      <c r="A82">
        <v>780</v>
      </c>
      <c r="B82">
        <v>79</v>
      </c>
      <c r="C82">
        <f t="shared" si="33"/>
        <v>100</v>
      </c>
      <c r="D82">
        <v>8.8000000000000096</v>
      </c>
      <c r="E82">
        <v>5</v>
      </c>
      <c r="F82" s="8">
        <v>0.88</v>
      </c>
      <c r="G82" s="8">
        <v>9.7999999999999901</v>
      </c>
      <c r="H82" s="13">
        <f t="shared" si="26"/>
        <v>874.39999999999918</v>
      </c>
      <c r="I82">
        <f t="shared" si="21"/>
        <v>17.5</v>
      </c>
      <c r="J82" s="8">
        <v>4.8999999999999897</v>
      </c>
      <c r="K82">
        <f t="shared" si="27"/>
        <v>489.99999999999898</v>
      </c>
      <c r="L82">
        <f t="shared" si="22"/>
        <v>5</v>
      </c>
      <c r="M82" s="8">
        <v>4.9000000000000004</v>
      </c>
      <c r="N82">
        <f t="shared" si="28"/>
        <v>490.00000000000006</v>
      </c>
      <c r="O82">
        <f t="shared" si="23"/>
        <v>5.0000000000001137</v>
      </c>
      <c r="P82" s="17">
        <f t="shared" si="29"/>
        <v>20994.343999999935</v>
      </c>
      <c r="Q82" s="11">
        <f t="shared" si="24"/>
        <v>837.91374999999971</v>
      </c>
      <c r="R82">
        <f t="shared" si="34"/>
        <v>469.5</v>
      </c>
      <c r="S82">
        <f t="shared" si="35"/>
        <v>23.475000000000001</v>
      </c>
      <c r="T82" s="8">
        <v>4.9000000000000004</v>
      </c>
      <c r="U82" s="8">
        <v>4.9000000000000004</v>
      </c>
      <c r="V82" s="17">
        <f t="shared" si="30"/>
        <v>11272.695000000002</v>
      </c>
      <c r="W82" s="13">
        <f t="shared" si="31"/>
        <v>228.881250000004</v>
      </c>
      <c r="X82" s="1">
        <f t="shared" si="32"/>
        <v>9721.6489999999339</v>
      </c>
    </row>
    <row r="83" spans="1:24">
      <c r="A83">
        <v>790</v>
      </c>
      <c r="B83">
        <v>80</v>
      </c>
      <c r="C83">
        <f t="shared" si="33"/>
        <v>100</v>
      </c>
      <c r="D83">
        <v>8.9000000000000092</v>
      </c>
      <c r="E83">
        <v>5</v>
      </c>
      <c r="F83" s="8">
        <v>0.89</v>
      </c>
      <c r="G83" s="8">
        <v>9.8999999999999897</v>
      </c>
      <c r="H83" s="13">
        <f t="shared" si="26"/>
        <v>892.09999999999911</v>
      </c>
      <c r="I83">
        <f t="shared" si="21"/>
        <v>17.699999999999932</v>
      </c>
      <c r="J83" s="8">
        <v>4.9499999999999904</v>
      </c>
      <c r="K83">
        <f t="shared" si="27"/>
        <v>494.99999999999903</v>
      </c>
      <c r="L83">
        <f t="shared" si="22"/>
        <v>5.0000000000000568</v>
      </c>
      <c r="M83" s="8">
        <v>4.95</v>
      </c>
      <c r="N83">
        <f t="shared" si="28"/>
        <v>495</v>
      </c>
      <c r="O83">
        <f t="shared" si="23"/>
        <v>4.9999999999999432</v>
      </c>
      <c r="P83" s="17">
        <f t="shared" si="29"/>
        <v>21858.680249999936</v>
      </c>
      <c r="Q83" s="11">
        <f t="shared" si="24"/>
        <v>864.33625000000029</v>
      </c>
      <c r="R83">
        <f t="shared" si="34"/>
        <v>469.5</v>
      </c>
      <c r="S83">
        <f t="shared" si="35"/>
        <v>23.475000000000001</v>
      </c>
      <c r="T83" s="8">
        <v>4.95</v>
      </c>
      <c r="U83" s="8">
        <v>4.95</v>
      </c>
      <c r="V83" s="17">
        <f t="shared" si="30"/>
        <v>11503.923750000002</v>
      </c>
      <c r="W83" s="13">
        <f t="shared" si="31"/>
        <v>231.22875000000022</v>
      </c>
      <c r="X83" s="1">
        <f t="shared" si="32"/>
        <v>10354.756499999934</v>
      </c>
    </row>
    <row r="84" spans="1:24">
      <c r="A84">
        <v>800</v>
      </c>
      <c r="B84">
        <v>81</v>
      </c>
      <c r="C84">
        <f t="shared" si="33"/>
        <v>100</v>
      </c>
      <c r="D84">
        <v>9.0000000000000107</v>
      </c>
      <c r="E84">
        <v>5</v>
      </c>
      <c r="F84" s="8">
        <v>0.9</v>
      </c>
      <c r="G84" s="8">
        <v>9.9999999999999893</v>
      </c>
      <c r="H84" s="13">
        <f t="shared" si="26"/>
        <v>909.99999999999909</v>
      </c>
      <c r="I84">
        <f t="shared" si="21"/>
        <v>17.899999999999977</v>
      </c>
      <c r="J84" s="8">
        <v>4.9999999999999902</v>
      </c>
      <c r="K84">
        <f t="shared" si="27"/>
        <v>499.99999999999903</v>
      </c>
      <c r="L84">
        <f t="shared" si="22"/>
        <v>5</v>
      </c>
      <c r="M84" s="8">
        <v>5</v>
      </c>
      <c r="N84">
        <f t="shared" si="28"/>
        <v>500</v>
      </c>
      <c r="O84">
        <f t="shared" si="23"/>
        <v>5</v>
      </c>
      <c r="P84" s="17">
        <f t="shared" si="29"/>
        <v>22749.999999999931</v>
      </c>
      <c r="Q84" s="11">
        <f t="shared" si="24"/>
        <v>891.31974999999511</v>
      </c>
      <c r="R84">
        <f t="shared" si="34"/>
        <v>469.5</v>
      </c>
      <c r="S84">
        <f t="shared" si="35"/>
        <v>23.475000000000001</v>
      </c>
      <c r="T84" s="8">
        <v>5</v>
      </c>
      <c r="U84" s="8">
        <v>5</v>
      </c>
      <c r="V84" s="17">
        <f t="shared" si="30"/>
        <v>11737.5</v>
      </c>
      <c r="W84" s="13">
        <f t="shared" si="31"/>
        <v>233.57624999999825</v>
      </c>
      <c r="X84" s="1">
        <f t="shared" si="32"/>
        <v>11012.499999999931</v>
      </c>
    </row>
    <row r="85" spans="1:24">
      <c r="A85">
        <v>810</v>
      </c>
      <c r="B85">
        <v>82</v>
      </c>
      <c r="C85">
        <f t="shared" si="33"/>
        <v>100</v>
      </c>
      <c r="D85">
        <v>9.1000000000000103</v>
      </c>
      <c r="E85">
        <v>5</v>
      </c>
      <c r="F85" s="8">
        <v>0.91</v>
      </c>
      <c r="G85" s="8">
        <v>10.1</v>
      </c>
      <c r="H85" s="13">
        <f t="shared" si="26"/>
        <v>928.1</v>
      </c>
      <c r="I85">
        <f t="shared" si="21"/>
        <v>18.100000000000932</v>
      </c>
      <c r="J85" s="8">
        <v>5.0499999999999901</v>
      </c>
      <c r="K85">
        <f t="shared" si="27"/>
        <v>504.99999999999898</v>
      </c>
      <c r="L85">
        <f t="shared" si="22"/>
        <v>4.9999999999999432</v>
      </c>
      <c r="M85" s="8">
        <v>5.05</v>
      </c>
      <c r="N85">
        <f t="shared" si="28"/>
        <v>505</v>
      </c>
      <c r="O85">
        <f t="shared" si="23"/>
        <v>5</v>
      </c>
      <c r="P85" s="17">
        <f t="shared" si="29"/>
        <v>23668.870249999953</v>
      </c>
      <c r="Q85" s="11">
        <f t="shared" si="24"/>
        <v>918.87025000002177</v>
      </c>
      <c r="R85">
        <f t="shared" si="34"/>
        <v>469.5</v>
      </c>
      <c r="S85">
        <f t="shared" si="35"/>
        <v>23.475000000000001</v>
      </c>
      <c r="T85" s="8">
        <v>5.05</v>
      </c>
      <c r="U85" s="8">
        <v>5.05</v>
      </c>
      <c r="V85" s="17">
        <f t="shared" si="30"/>
        <v>11973.42375</v>
      </c>
      <c r="W85" s="13">
        <f t="shared" si="31"/>
        <v>235.92374999999993</v>
      </c>
      <c r="X85" s="1">
        <f t="shared" si="32"/>
        <v>11695.446499999953</v>
      </c>
    </row>
    <row r="86" spans="1:24">
      <c r="A86">
        <v>820</v>
      </c>
      <c r="B86">
        <v>83</v>
      </c>
      <c r="C86">
        <f t="shared" si="33"/>
        <v>100</v>
      </c>
      <c r="D86">
        <v>9.2000000000000099</v>
      </c>
      <c r="E86">
        <v>5</v>
      </c>
      <c r="F86" s="8">
        <v>0.92</v>
      </c>
      <c r="G86" s="8">
        <v>10.199999999999999</v>
      </c>
      <c r="H86" s="13">
        <f t="shared" si="26"/>
        <v>946.4</v>
      </c>
      <c r="I86">
        <f t="shared" si="21"/>
        <v>18.299999999999955</v>
      </c>
      <c r="J86" s="8">
        <v>5.0999999999999899</v>
      </c>
      <c r="K86">
        <f t="shared" si="27"/>
        <v>509.99999999999898</v>
      </c>
      <c r="L86">
        <f t="shared" si="22"/>
        <v>5</v>
      </c>
      <c r="M86" s="8">
        <v>5.0999999999999996</v>
      </c>
      <c r="N86">
        <f t="shared" si="28"/>
        <v>509.99999999999994</v>
      </c>
      <c r="O86">
        <f t="shared" si="23"/>
        <v>4.9999999999999432</v>
      </c>
      <c r="P86" s="17">
        <f t="shared" si="29"/>
        <v>24615.86399999995</v>
      </c>
      <c r="Q86" s="11">
        <f t="shared" si="24"/>
        <v>946.99374999999782</v>
      </c>
      <c r="R86">
        <f t="shared" si="34"/>
        <v>469.5</v>
      </c>
      <c r="S86">
        <f t="shared" si="35"/>
        <v>23.475000000000001</v>
      </c>
      <c r="T86" s="8">
        <v>5.0999999999999996</v>
      </c>
      <c r="U86" s="8">
        <v>5.0999999999999996</v>
      </c>
      <c r="V86" s="17">
        <f t="shared" si="30"/>
        <v>12211.694999999998</v>
      </c>
      <c r="W86" s="13">
        <f t="shared" si="31"/>
        <v>238.27124999999796</v>
      </c>
      <c r="X86" s="1">
        <f t="shared" si="32"/>
        <v>12404.168999999953</v>
      </c>
    </row>
    <row r="87" spans="1:24">
      <c r="A87">
        <v>830</v>
      </c>
      <c r="B87">
        <v>84</v>
      </c>
      <c r="C87">
        <f t="shared" si="33"/>
        <v>100</v>
      </c>
      <c r="D87">
        <v>9.3000000000000096</v>
      </c>
      <c r="E87">
        <v>5</v>
      </c>
      <c r="F87" s="8">
        <v>0.93</v>
      </c>
      <c r="G87" s="8">
        <v>10.3</v>
      </c>
      <c r="H87" s="13">
        <f t="shared" si="26"/>
        <v>964.90000000000009</v>
      </c>
      <c r="I87">
        <f t="shared" si="21"/>
        <v>18.500000000000114</v>
      </c>
      <c r="J87" s="8">
        <v>5.1499999999999897</v>
      </c>
      <c r="K87">
        <f t="shared" si="27"/>
        <v>514.99999999999898</v>
      </c>
      <c r="L87">
        <f t="shared" si="22"/>
        <v>5</v>
      </c>
      <c r="M87" s="8">
        <v>5.15</v>
      </c>
      <c r="N87">
        <f t="shared" si="28"/>
        <v>515</v>
      </c>
      <c r="O87">
        <f t="shared" si="23"/>
        <v>5.0000000000000568</v>
      </c>
      <c r="P87" s="17">
        <f t="shared" si="29"/>
        <v>25591.560249999955</v>
      </c>
      <c r="Q87" s="11">
        <f t="shared" si="24"/>
        <v>975.69625000000451</v>
      </c>
      <c r="R87">
        <f t="shared" si="34"/>
        <v>469.5</v>
      </c>
      <c r="S87">
        <f t="shared" si="35"/>
        <v>23.475000000000001</v>
      </c>
      <c r="T87" s="8">
        <v>5.15</v>
      </c>
      <c r="U87" s="8">
        <v>5.15</v>
      </c>
      <c r="V87" s="17">
        <f t="shared" si="30"/>
        <v>12452.313750000001</v>
      </c>
      <c r="W87" s="13">
        <f t="shared" si="31"/>
        <v>240.61875000000327</v>
      </c>
      <c r="X87" s="1">
        <f t="shared" si="32"/>
        <v>13139.246499999954</v>
      </c>
    </row>
    <row r="88" spans="1:24">
      <c r="A88">
        <v>840</v>
      </c>
      <c r="B88">
        <v>85</v>
      </c>
      <c r="C88">
        <f t="shared" si="33"/>
        <v>100</v>
      </c>
      <c r="D88">
        <v>9.4000000000000092</v>
      </c>
      <c r="E88">
        <v>5</v>
      </c>
      <c r="F88" s="8">
        <v>0.94</v>
      </c>
      <c r="G88" s="8">
        <v>10.4</v>
      </c>
      <c r="H88" s="13">
        <f t="shared" si="26"/>
        <v>983.6</v>
      </c>
      <c r="I88">
        <f t="shared" si="21"/>
        <v>18.699999999999932</v>
      </c>
      <c r="J88" s="8">
        <v>5.1999999999999904</v>
      </c>
      <c r="K88">
        <f t="shared" si="27"/>
        <v>519.99999999999909</v>
      </c>
      <c r="L88">
        <f t="shared" si="22"/>
        <v>5.0000000000001137</v>
      </c>
      <c r="M88" s="8">
        <v>5.2</v>
      </c>
      <c r="N88">
        <f t="shared" si="28"/>
        <v>520</v>
      </c>
      <c r="O88">
        <f t="shared" si="23"/>
        <v>5</v>
      </c>
      <c r="P88" s="17">
        <f t="shared" si="29"/>
        <v>26596.543999999951</v>
      </c>
      <c r="Q88" s="11">
        <f t="shared" si="24"/>
        <v>1004.9837499999958</v>
      </c>
      <c r="R88">
        <f t="shared" si="34"/>
        <v>469.5</v>
      </c>
      <c r="S88">
        <f t="shared" si="35"/>
        <v>23.475000000000001</v>
      </c>
      <c r="T88" s="8">
        <v>5.2</v>
      </c>
      <c r="U88" s="8">
        <v>5.2</v>
      </c>
      <c r="V88" s="17">
        <f t="shared" si="30"/>
        <v>12695.28</v>
      </c>
      <c r="W88" s="13">
        <f t="shared" si="31"/>
        <v>242.96624999999949</v>
      </c>
      <c r="X88" s="1">
        <f t="shared" si="32"/>
        <v>13901.26399999995</v>
      </c>
    </row>
    <row r="89" spans="1:24">
      <c r="A89">
        <v>850</v>
      </c>
      <c r="B89">
        <v>86</v>
      </c>
      <c r="C89">
        <f t="shared" si="33"/>
        <v>100</v>
      </c>
      <c r="D89">
        <v>9.5000000000000107</v>
      </c>
      <c r="E89">
        <v>5</v>
      </c>
      <c r="F89" s="8">
        <v>0.95</v>
      </c>
      <c r="G89" s="8">
        <v>10.5</v>
      </c>
      <c r="H89" s="13">
        <f t="shared" si="26"/>
        <v>1002.5</v>
      </c>
      <c r="I89">
        <f t="shared" si="21"/>
        <v>18.899999999999977</v>
      </c>
      <c r="J89" s="8">
        <v>5.2499999999999902</v>
      </c>
      <c r="K89">
        <f t="shared" si="27"/>
        <v>524.99999999999898</v>
      </c>
      <c r="L89">
        <f t="shared" si="22"/>
        <v>4.9999999999998863</v>
      </c>
      <c r="M89" s="8">
        <v>5.25</v>
      </c>
      <c r="N89">
        <f t="shared" si="28"/>
        <v>525</v>
      </c>
      <c r="O89">
        <f t="shared" si="23"/>
        <v>5</v>
      </c>
      <c r="P89" s="17">
        <f t="shared" si="29"/>
        <v>27631.406249999949</v>
      </c>
      <c r="Q89" s="11">
        <f t="shared" si="24"/>
        <v>1034.8622499999983</v>
      </c>
      <c r="R89">
        <f t="shared" si="34"/>
        <v>469.5</v>
      </c>
      <c r="S89">
        <f t="shared" si="35"/>
        <v>23.475000000000001</v>
      </c>
      <c r="T89" s="8">
        <v>5.25</v>
      </c>
      <c r="U89" s="8">
        <v>5.25</v>
      </c>
      <c r="V89" s="17">
        <f t="shared" si="30"/>
        <v>12940.59375</v>
      </c>
      <c r="W89" s="13">
        <f t="shared" si="31"/>
        <v>245.31374999999935</v>
      </c>
      <c r="X89" s="1">
        <f t="shared" si="32"/>
        <v>14690.812499999949</v>
      </c>
    </row>
    <row r="90" spans="1:24">
      <c r="A90">
        <v>860</v>
      </c>
      <c r="B90">
        <v>87</v>
      </c>
      <c r="C90">
        <f t="shared" si="33"/>
        <v>100</v>
      </c>
      <c r="D90">
        <v>9.6000000000000103</v>
      </c>
      <c r="E90">
        <v>5</v>
      </c>
      <c r="F90" s="8">
        <v>0.96</v>
      </c>
      <c r="G90" s="8">
        <v>10.6</v>
      </c>
      <c r="H90" s="13">
        <f t="shared" si="26"/>
        <v>1021.5999999999999</v>
      </c>
      <c r="I90">
        <f t="shared" si="21"/>
        <v>19.099999999999909</v>
      </c>
      <c r="J90" s="8">
        <v>5.2999999999999901</v>
      </c>
      <c r="K90">
        <f t="shared" si="27"/>
        <v>529.99999999999898</v>
      </c>
      <c r="L90">
        <f t="shared" si="22"/>
        <v>5</v>
      </c>
      <c r="M90" s="8">
        <v>5.3</v>
      </c>
      <c r="N90">
        <f t="shared" si="28"/>
        <v>530</v>
      </c>
      <c r="O90">
        <f t="shared" si="23"/>
        <v>5</v>
      </c>
      <c r="P90" s="17">
        <f t="shared" si="29"/>
        <v>28696.743999999944</v>
      </c>
      <c r="Q90" s="11">
        <f t="shared" si="24"/>
        <v>1065.3377499999951</v>
      </c>
      <c r="R90">
        <f t="shared" si="34"/>
        <v>469.5</v>
      </c>
      <c r="S90">
        <f t="shared" si="35"/>
        <v>23.475000000000001</v>
      </c>
      <c r="T90" s="8">
        <v>5.3</v>
      </c>
      <c r="U90" s="8">
        <v>5.3</v>
      </c>
      <c r="V90" s="17">
        <f t="shared" si="30"/>
        <v>13188.254999999999</v>
      </c>
      <c r="W90" s="13">
        <f t="shared" si="31"/>
        <v>247.6612499999992</v>
      </c>
      <c r="X90" s="1">
        <f t="shared" si="32"/>
        <v>15508.488999999945</v>
      </c>
    </row>
    <row r="91" spans="1:24">
      <c r="A91">
        <v>870</v>
      </c>
      <c r="B91">
        <v>88</v>
      </c>
      <c r="C91">
        <f t="shared" si="33"/>
        <v>100</v>
      </c>
      <c r="D91">
        <v>9.7000000000000099</v>
      </c>
      <c r="E91">
        <v>5</v>
      </c>
      <c r="F91" s="8">
        <v>0.97</v>
      </c>
      <c r="G91" s="8">
        <v>10.7</v>
      </c>
      <c r="H91" s="13">
        <f t="shared" si="26"/>
        <v>1040.8999999999999</v>
      </c>
      <c r="I91">
        <f t="shared" si="21"/>
        <v>19.299999999999955</v>
      </c>
      <c r="J91" s="8">
        <v>5.3499999999999899</v>
      </c>
      <c r="K91">
        <f t="shared" si="27"/>
        <v>534.99999999999898</v>
      </c>
      <c r="L91">
        <f t="shared" si="22"/>
        <v>5</v>
      </c>
      <c r="M91" s="8">
        <v>5.35</v>
      </c>
      <c r="N91">
        <f t="shared" si="28"/>
        <v>535</v>
      </c>
      <c r="O91">
        <f t="shared" si="23"/>
        <v>5</v>
      </c>
      <c r="P91" s="17">
        <f t="shared" si="29"/>
        <v>29793.160249999939</v>
      </c>
      <c r="Q91" s="11">
        <f t="shared" si="24"/>
        <v>1096.4162499999948</v>
      </c>
      <c r="R91">
        <f t="shared" si="34"/>
        <v>469.5</v>
      </c>
      <c r="S91">
        <f t="shared" si="35"/>
        <v>23.475000000000001</v>
      </c>
      <c r="T91" s="8">
        <v>5.35</v>
      </c>
      <c r="U91" s="8">
        <v>5.35</v>
      </c>
      <c r="V91" s="17">
        <f t="shared" si="30"/>
        <v>13438.263749999998</v>
      </c>
      <c r="W91" s="13">
        <f t="shared" si="31"/>
        <v>250.00874999999905</v>
      </c>
      <c r="X91" s="1">
        <f t="shared" si="32"/>
        <v>16354.896499999941</v>
      </c>
    </row>
    <row r="92" spans="1:24">
      <c r="A92">
        <v>880</v>
      </c>
      <c r="B92">
        <v>89</v>
      </c>
      <c r="C92">
        <f t="shared" si="33"/>
        <v>100</v>
      </c>
      <c r="D92">
        <v>9.8000000000000096</v>
      </c>
      <c r="E92">
        <v>5</v>
      </c>
      <c r="F92" s="8">
        <v>0.98</v>
      </c>
      <c r="G92" s="8">
        <v>10.8</v>
      </c>
      <c r="H92" s="13">
        <f t="shared" si="26"/>
        <v>1060.4000000000001</v>
      </c>
      <c r="I92">
        <f t="shared" si="21"/>
        <v>19.500000000000227</v>
      </c>
      <c r="J92" s="8">
        <v>5.3999999999999897</v>
      </c>
      <c r="K92">
        <f t="shared" si="27"/>
        <v>539.99999999999898</v>
      </c>
      <c r="L92">
        <f t="shared" si="22"/>
        <v>5</v>
      </c>
      <c r="M92" s="8">
        <v>5.4</v>
      </c>
      <c r="N92">
        <f t="shared" si="28"/>
        <v>540</v>
      </c>
      <c r="O92">
        <f t="shared" si="23"/>
        <v>5</v>
      </c>
      <c r="P92" s="17">
        <f t="shared" si="29"/>
        <v>30921.263999999948</v>
      </c>
      <c r="Q92" s="11">
        <f t="shared" si="24"/>
        <v>1128.1037500000093</v>
      </c>
      <c r="R92">
        <f t="shared" si="34"/>
        <v>469.5</v>
      </c>
      <c r="S92">
        <f t="shared" si="35"/>
        <v>23.475000000000001</v>
      </c>
      <c r="T92" s="8">
        <v>5.4</v>
      </c>
      <c r="U92" s="8">
        <v>5.4</v>
      </c>
      <c r="V92" s="17">
        <f t="shared" si="30"/>
        <v>13690.620000000003</v>
      </c>
      <c r="W92" s="13">
        <f t="shared" si="31"/>
        <v>252.35625000000437</v>
      </c>
      <c r="X92" s="1">
        <f t="shared" si="32"/>
        <v>17230.643999999946</v>
      </c>
    </row>
    <row r="93" spans="1:24">
      <c r="A93">
        <v>890</v>
      </c>
      <c r="B93">
        <v>90</v>
      </c>
      <c r="C93">
        <f t="shared" si="33"/>
        <v>100</v>
      </c>
      <c r="D93">
        <v>9.9000000000000092</v>
      </c>
      <c r="E93">
        <v>5</v>
      </c>
      <c r="F93" s="8">
        <v>0.99</v>
      </c>
      <c r="G93" s="8">
        <v>10.9</v>
      </c>
      <c r="H93" s="13">
        <f t="shared" si="26"/>
        <v>1080.1000000000001</v>
      </c>
      <c r="I93">
        <f t="shared" si="21"/>
        <v>19.700000000000045</v>
      </c>
      <c r="J93" s="8">
        <v>5.4499999999999904</v>
      </c>
      <c r="K93">
        <f t="shared" si="27"/>
        <v>544.99999999999909</v>
      </c>
      <c r="L93">
        <f t="shared" si="22"/>
        <v>5.0000000000001137</v>
      </c>
      <c r="M93" s="8">
        <v>5.45</v>
      </c>
      <c r="N93">
        <f t="shared" si="28"/>
        <v>545</v>
      </c>
      <c r="O93">
        <f t="shared" si="23"/>
        <v>5</v>
      </c>
      <c r="P93" s="17">
        <f t="shared" si="29"/>
        <v>32081.670249999948</v>
      </c>
      <c r="Q93" s="11">
        <f t="shared" si="24"/>
        <v>1160.40625</v>
      </c>
      <c r="R93">
        <f t="shared" si="34"/>
        <v>469.5</v>
      </c>
      <c r="S93">
        <f t="shared" si="35"/>
        <v>23.475000000000001</v>
      </c>
      <c r="T93" s="8">
        <v>5.45</v>
      </c>
      <c r="U93" s="8">
        <v>5.45</v>
      </c>
      <c r="V93" s="17">
        <f t="shared" si="30"/>
        <v>13945.323750000001</v>
      </c>
      <c r="W93" s="13">
        <f t="shared" si="31"/>
        <v>254.70374999999876</v>
      </c>
      <c r="X93" s="1">
        <f t="shared" si="32"/>
        <v>18136.346499999949</v>
      </c>
    </row>
    <row r="94" spans="1:24">
      <c r="A94">
        <v>900</v>
      </c>
      <c r="B94">
        <v>91</v>
      </c>
      <c r="C94">
        <f t="shared" si="33"/>
        <v>100</v>
      </c>
      <c r="D94" s="9">
        <v>10</v>
      </c>
      <c r="E94" s="9">
        <v>5</v>
      </c>
      <c r="F94" s="10">
        <v>1</v>
      </c>
      <c r="G94" s="10">
        <v>11</v>
      </c>
      <c r="H94" s="14">
        <f t="shared" si="26"/>
        <v>1100</v>
      </c>
      <c r="I94" s="9">
        <f t="shared" si="21"/>
        <v>19.899999999999864</v>
      </c>
      <c r="J94" s="10">
        <v>5.4999999999999902</v>
      </c>
      <c r="K94" s="9">
        <f t="shared" si="27"/>
        <v>549.99999999999898</v>
      </c>
      <c r="L94" s="9">
        <f t="shared" si="22"/>
        <v>4.9999999999998863</v>
      </c>
      <c r="M94" s="10">
        <v>5.5</v>
      </c>
      <c r="N94" s="9">
        <f t="shared" si="28"/>
        <v>550</v>
      </c>
      <c r="O94" s="9">
        <f t="shared" si="23"/>
        <v>5</v>
      </c>
      <c r="P94" s="18">
        <f t="shared" si="29"/>
        <v>33274.999999999942</v>
      </c>
      <c r="Q94" s="12">
        <f t="shared" si="24"/>
        <v>1193.3297499999935</v>
      </c>
      <c r="R94">
        <f t="shared" si="34"/>
        <v>469.5</v>
      </c>
      <c r="S94">
        <f t="shared" si="35"/>
        <v>23.475000000000001</v>
      </c>
      <c r="T94" s="8">
        <v>5.5</v>
      </c>
      <c r="U94" s="8">
        <v>5.5</v>
      </c>
      <c r="V94" s="17">
        <f t="shared" si="30"/>
        <v>14202.375</v>
      </c>
      <c r="W94" s="13">
        <f t="shared" si="31"/>
        <v>257.05124999999862</v>
      </c>
      <c r="X94" s="1">
        <f t="shared" si="32"/>
        <v>19072.624999999942</v>
      </c>
    </row>
  </sheetData>
  <mergeCells count="2">
    <mergeCell ref="F2:G2"/>
    <mergeCell ref="P2:Q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307"/>
  <sheetViews>
    <sheetView zoomScale="85" zoomScaleNormal="85" workbookViewId="0">
      <selection activeCell="J45" sqref="J45"/>
    </sheetView>
  </sheetViews>
  <sheetFormatPr defaultRowHeight="16.5"/>
  <cols>
    <col min="19" max="19" width="24.25" customWidth="1"/>
    <col min="20" max="20" width="21.875" customWidth="1"/>
    <col min="21" max="21" width="23.375" style="1" customWidth="1"/>
    <col min="22" max="22" width="18.125" customWidth="1"/>
    <col min="25" max="25" width="27.875" style="1" customWidth="1"/>
    <col min="26" max="26" width="14.25" style="1" customWidth="1"/>
  </cols>
  <sheetData>
    <row r="1" spans="3:28">
      <c r="D1" s="4">
        <v>1</v>
      </c>
      <c r="E1" s="4">
        <v>1.1299999999999999</v>
      </c>
      <c r="F1" s="4">
        <v>1.26</v>
      </c>
      <c r="G1" s="4">
        <v>1.39</v>
      </c>
      <c r="H1" s="4">
        <v>1.51</v>
      </c>
      <c r="I1" s="4">
        <v>1.67</v>
      </c>
      <c r="J1" s="4">
        <v>1.83</v>
      </c>
      <c r="K1" s="4">
        <v>2.02</v>
      </c>
      <c r="L1" s="5">
        <v>2.2000000000000002</v>
      </c>
      <c r="M1" s="5">
        <v>2.4300000000000002</v>
      </c>
      <c r="O1" t="s">
        <v>10</v>
      </c>
      <c r="P1">
        <f>POWER(2,0.2)</f>
        <v>1.1486983549970351</v>
      </c>
      <c r="S1" s="2">
        <f>POWER(2,5)</f>
        <v>32</v>
      </c>
      <c r="Y1" s="1" t="s">
        <v>3</v>
      </c>
      <c r="Z1" s="1">
        <v>10</v>
      </c>
      <c r="AA1" t="s">
        <v>1</v>
      </c>
      <c r="AB1">
        <v>1</v>
      </c>
    </row>
    <row r="2" spans="3:28">
      <c r="M2">
        <f>SUM(D1:M1)</f>
        <v>16.439999999999998</v>
      </c>
    </row>
    <row r="3" spans="3:28">
      <c r="G3">
        <f>1*POWER($D$9,G8)</f>
        <v>1</v>
      </c>
      <c r="H3">
        <f t="shared" ref="H3:J3" si="0">1*POWER($D$9,H8)</f>
        <v>1.1486983549970351</v>
      </c>
      <c r="I3">
        <f t="shared" si="0"/>
        <v>1.3195079107728944</v>
      </c>
      <c r="J3">
        <f t="shared" si="0"/>
        <v>1.5157165665103984</v>
      </c>
    </row>
    <row r="4" spans="3:28">
      <c r="D4" t="s">
        <v>9</v>
      </c>
      <c r="G4">
        <f>LOG(G3,2)</f>
        <v>0</v>
      </c>
      <c r="H4">
        <f t="shared" ref="H4:J4" si="1">LOG(H3,2)</f>
        <v>0.20000000000000012</v>
      </c>
      <c r="I4">
        <f t="shared" si="1"/>
        <v>0.40000000000000024</v>
      </c>
      <c r="J4">
        <f t="shared" si="1"/>
        <v>0.60000000000000031</v>
      </c>
    </row>
    <row r="5" spans="3:28">
      <c r="M5" t="s">
        <v>9</v>
      </c>
      <c r="O5" t="s">
        <v>2</v>
      </c>
      <c r="P5" t="s">
        <v>1</v>
      </c>
      <c r="Q5" t="s">
        <v>14</v>
      </c>
      <c r="T5" t="s">
        <v>15</v>
      </c>
      <c r="U5" s="1" t="s">
        <v>16</v>
      </c>
      <c r="V5" t="s">
        <v>13</v>
      </c>
      <c r="Y5" s="1" t="s">
        <v>11</v>
      </c>
      <c r="Z5" s="1" t="s">
        <v>12</v>
      </c>
    </row>
    <row r="6" spans="3:28">
      <c r="L6">
        <f>POWER($D$9,O6)</f>
        <v>1</v>
      </c>
      <c r="M6">
        <f>LOG(L6,2)</f>
        <v>0</v>
      </c>
      <c r="O6">
        <v>0</v>
      </c>
      <c r="P6">
        <f t="shared" ref="P6:P69" si="2">$AB$1*O6</f>
        <v>0</v>
      </c>
      <c r="Q6">
        <v>1</v>
      </c>
      <c r="T6">
        <v>1</v>
      </c>
      <c r="U6" s="1" t="e">
        <f>POWER(2,0.2*O6)/O6</f>
        <v>#DIV/0!</v>
      </c>
      <c r="V6">
        <f>P6*T6</f>
        <v>0</v>
      </c>
    </row>
    <row r="7" spans="3:28">
      <c r="G7" t="s">
        <v>2</v>
      </c>
      <c r="L7">
        <f t="shared" ref="L7:L70" si="3">POWER($D$9,O7)</f>
        <v>1.1486983549970351</v>
      </c>
      <c r="M7">
        <f>LOG(L7,2)</f>
        <v>0.20000000000000012</v>
      </c>
      <c r="O7">
        <v>1</v>
      </c>
      <c r="P7">
        <f t="shared" si="2"/>
        <v>1</v>
      </c>
      <c r="Q7">
        <v>1</v>
      </c>
      <c r="T7">
        <f>Q7*T6</f>
        <v>1</v>
      </c>
      <c r="U7" s="1">
        <f t="shared" ref="U7:U70" si="4">POWER(2,0.2*O7)/O7</f>
        <v>1.1486983549970351</v>
      </c>
      <c r="V7">
        <f t="shared" ref="V7:V70" si="5">P7*T7</f>
        <v>1</v>
      </c>
      <c r="Y7" s="1">
        <f>$Z$1*POWER($P$1,O7)</f>
        <v>11.486983549970351</v>
      </c>
      <c r="Z7" s="1">
        <f t="shared" ref="Z7:Z70" si="6">Y7/V7</f>
        <v>11.486983549970351</v>
      </c>
    </row>
    <row r="8" spans="3:28">
      <c r="C8" t="s">
        <v>3</v>
      </c>
      <c r="D8" t="s">
        <v>0</v>
      </c>
      <c r="G8">
        <v>0</v>
      </c>
      <c r="H8" s="1">
        <v>1</v>
      </c>
      <c r="I8" s="1">
        <v>2</v>
      </c>
      <c r="J8" s="1">
        <v>3</v>
      </c>
      <c r="K8" s="1"/>
      <c r="L8">
        <f t="shared" si="3"/>
        <v>1.3195079107728944</v>
      </c>
      <c r="M8">
        <f t="shared" ref="M8:M70" si="7">LOG(L8,2)</f>
        <v>0.40000000000000024</v>
      </c>
      <c r="O8">
        <v>2</v>
      </c>
      <c r="P8">
        <f t="shared" si="2"/>
        <v>2</v>
      </c>
      <c r="Q8">
        <v>1</v>
      </c>
      <c r="T8">
        <f t="shared" ref="T8:T71" si="8">Q8*T7</f>
        <v>1</v>
      </c>
      <c r="U8" s="1">
        <f t="shared" si="4"/>
        <v>0.6597539553864471</v>
      </c>
      <c r="V8">
        <f t="shared" si="5"/>
        <v>2</v>
      </c>
      <c r="Y8" s="1">
        <f t="shared" ref="Y8:Y71" si="9">$Z$1*POWER($P$1,O8)</f>
        <v>13.195079107728944</v>
      </c>
      <c r="Z8" s="1">
        <f t="shared" si="6"/>
        <v>6.5975395538644719</v>
      </c>
    </row>
    <row r="9" spans="3:28">
      <c r="C9">
        <v>10</v>
      </c>
      <c r="D9">
        <f>POWER(2,0.2)</f>
        <v>1.1486983549970351</v>
      </c>
      <c r="G9" s="1">
        <f>$C$9*POWER($D$9,G8)</f>
        <v>10</v>
      </c>
      <c r="H9" s="1">
        <f>$C$9*POWER($D$9,H8)</f>
        <v>11.486983549970351</v>
      </c>
      <c r="I9" s="1">
        <f>$C$9*POWER($D$9,I8)</f>
        <v>13.195079107728944</v>
      </c>
      <c r="J9" s="1">
        <f>$C$9*POWER($D$9,J8)</f>
        <v>15.157165665103985</v>
      </c>
      <c r="K9" s="1"/>
      <c r="L9">
        <f t="shared" si="3"/>
        <v>1.5157165665103984</v>
      </c>
      <c r="M9">
        <f t="shared" si="7"/>
        <v>0.60000000000000031</v>
      </c>
      <c r="O9">
        <v>3</v>
      </c>
      <c r="P9">
        <f t="shared" si="2"/>
        <v>3</v>
      </c>
      <c r="Q9">
        <v>1</v>
      </c>
      <c r="T9">
        <f t="shared" si="8"/>
        <v>1</v>
      </c>
      <c r="U9" s="1">
        <f t="shared" si="4"/>
        <v>0.50523885550346603</v>
      </c>
      <c r="V9">
        <f t="shared" si="5"/>
        <v>3</v>
      </c>
      <c r="Y9" s="1">
        <f t="shared" si="9"/>
        <v>15.157165665103985</v>
      </c>
      <c r="Z9" s="1">
        <f t="shared" si="6"/>
        <v>5.0523885550346614</v>
      </c>
    </row>
    <row r="10" spans="3:28">
      <c r="G10" s="1"/>
      <c r="H10" s="1"/>
      <c r="I10" s="1"/>
      <c r="J10" s="1"/>
      <c r="K10" s="1"/>
      <c r="L10">
        <f t="shared" si="3"/>
        <v>1.7411011265922487</v>
      </c>
      <c r="M10">
        <f t="shared" si="7"/>
        <v>0.80000000000000049</v>
      </c>
      <c r="O10">
        <v>4</v>
      </c>
      <c r="P10">
        <f t="shared" si="2"/>
        <v>4</v>
      </c>
      <c r="Q10">
        <v>1</v>
      </c>
      <c r="T10">
        <f t="shared" si="8"/>
        <v>1</v>
      </c>
      <c r="U10" s="1">
        <f t="shared" si="4"/>
        <v>0.43527528164806206</v>
      </c>
      <c r="V10">
        <f t="shared" si="5"/>
        <v>4</v>
      </c>
      <c r="Y10" s="1">
        <f t="shared" si="9"/>
        <v>17.411011265922486</v>
      </c>
      <c r="Z10" s="1">
        <f t="shared" si="6"/>
        <v>4.3527528164806215</v>
      </c>
    </row>
    <row r="11" spans="3:28">
      <c r="G11" s="1"/>
      <c r="H11" s="1"/>
      <c r="I11" s="1"/>
      <c r="J11" s="1"/>
      <c r="K11" s="1"/>
      <c r="L11">
        <f t="shared" si="3"/>
        <v>2.0000000000000004</v>
      </c>
      <c r="M11">
        <f t="shared" si="7"/>
        <v>1.0000000000000002</v>
      </c>
      <c r="O11">
        <v>5</v>
      </c>
      <c r="P11">
        <f t="shared" si="2"/>
        <v>5</v>
      </c>
      <c r="Q11">
        <v>1</v>
      </c>
      <c r="T11">
        <f t="shared" si="8"/>
        <v>1</v>
      </c>
      <c r="U11" s="1">
        <f t="shared" si="4"/>
        <v>0.4</v>
      </c>
      <c r="V11">
        <f t="shared" si="5"/>
        <v>5</v>
      </c>
      <c r="Y11" s="1">
        <f t="shared" si="9"/>
        <v>20.000000000000004</v>
      </c>
      <c r="Z11" s="1">
        <f t="shared" si="6"/>
        <v>4.0000000000000009</v>
      </c>
    </row>
    <row r="12" spans="3:28">
      <c r="C12" t="s">
        <v>4</v>
      </c>
      <c r="G12" s="1"/>
      <c r="H12" s="1"/>
      <c r="I12" s="1"/>
      <c r="J12" s="1"/>
      <c r="K12" s="1"/>
      <c r="L12">
        <f t="shared" si="3"/>
        <v>2.2973967099940706</v>
      </c>
      <c r="M12">
        <f t="shared" si="7"/>
        <v>1.2000000000000006</v>
      </c>
      <c r="O12">
        <v>6</v>
      </c>
      <c r="P12">
        <f t="shared" si="2"/>
        <v>6</v>
      </c>
      <c r="Q12">
        <v>1</v>
      </c>
      <c r="T12">
        <f t="shared" si="8"/>
        <v>1</v>
      </c>
      <c r="U12" s="1">
        <f t="shared" si="4"/>
        <v>0.38289945166567835</v>
      </c>
      <c r="V12">
        <f t="shared" si="5"/>
        <v>6</v>
      </c>
      <c r="Y12" s="1">
        <f t="shared" si="9"/>
        <v>22.973967099940708</v>
      </c>
      <c r="Z12" s="1">
        <f t="shared" si="6"/>
        <v>3.8289945166567847</v>
      </c>
    </row>
    <row r="13" spans="3:28">
      <c r="G13" s="1"/>
      <c r="H13" s="1"/>
      <c r="I13" s="1"/>
      <c r="J13" s="1"/>
      <c r="K13" s="1"/>
      <c r="L13">
        <f t="shared" si="3"/>
        <v>2.6390158215457897</v>
      </c>
      <c r="M13">
        <f t="shared" si="7"/>
        <v>1.4000000000000008</v>
      </c>
      <c r="O13">
        <v>7</v>
      </c>
      <c r="P13">
        <f t="shared" si="2"/>
        <v>7</v>
      </c>
      <c r="Q13">
        <v>1</v>
      </c>
      <c r="T13">
        <f t="shared" si="8"/>
        <v>1</v>
      </c>
      <c r="U13" s="1">
        <f t="shared" si="4"/>
        <v>0.37700226022082689</v>
      </c>
      <c r="V13">
        <f t="shared" si="5"/>
        <v>7</v>
      </c>
      <c r="Y13" s="1">
        <f t="shared" si="9"/>
        <v>26.390158215457898</v>
      </c>
      <c r="Z13" s="1">
        <f t="shared" si="6"/>
        <v>3.7700226022082712</v>
      </c>
    </row>
    <row r="14" spans="3:28">
      <c r="C14" t="s">
        <v>5</v>
      </c>
      <c r="G14" s="1"/>
      <c r="H14" s="1"/>
      <c r="I14" s="1"/>
      <c r="J14" s="1"/>
      <c r="K14" s="1"/>
      <c r="L14">
        <f t="shared" si="3"/>
        <v>3.0314331330207978</v>
      </c>
      <c r="M14">
        <f t="shared" si="7"/>
        <v>1.600000000000001</v>
      </c>
      <c r="O14">
        <v>8</v>
      </c>
      <c r="P14">
        <f t="shared" si="2"/>
        <v>8</v>
      </c>
      <c r="Q14">
        <v>1</v>
      </c>
      <c r="T14">
        <f t="shared" si="8"/>
        <v>1</v>
      </c>
      <c r="U14" s="1">
        <f t="shared" si="4"/>
        <v>0.3789291416275995</v>
      </c>
      <c r="V14">
        <f t="shared" si="5"/>
        <v>8</v>
      </c>
      <c r="Y14" s="1">
        <f t="shared" si="9"/>
        <v>30.314331330207978</v>
      </c>
      <c r="Z14" s="1">
        <f t="shared" si="6"/>
        <v>3.7892914162759972</v>
      </c>
    </row>
    <row r="15" spans="3:28">
      <c r="C15">
        <f>C9/C19</f>
        <v>10</v>
      </c>
      <c r="G15" s="1">
        <f>G9/G24</f>
        <v>10</v>
      </c>
      <c r="H15" s="1">
        <f t="shared" ref="H15:J15" si="10">H9/H24</f>
        <v>5.7434917749851753</v>
      </c>
      <c r="I15" s="1">
        <f t="shared" si="10"/>
        <v>4.3983597025763146</v>
      </c>
      <c r="J15" s="1">
        <f t="shared" si="10"/>
        <v>3.7892914162759963</v>
      </c>
      <c r="K15" s="1"/>
      <c r="L15">
        <f t="shared" si="3"/>
        <v>3.4822022531844987</v>
      </c>
      <c r="M15">
        <f t="shared" si="7"/>
        <v>1.8000000000000009</v>
      </c>
      <c r="O15">
        <v>9</v>
      </c>
      <c r="P15">
        <f t="shared" si="2"/>
        <v>9</v>
      </c>
      <c r="Q15">
        <v>1</v>
      </c>
      <c r="T15">
        <f t="shared" si="8"/>
        <v>1</v>
      </c>
      <c r="U15" s="1">
        <f t="shared" si="4"/>
        <v>0.38691136146494404</v>
      </c>
      <c r="V15">
        <f t="shared" si="5"/>
        <v>9</v>
      </c>
      <c r="Y15" s="1">
        <f t="shared" si="9"/>
        <v>34.822022531844986</v>
      </c>
      <c r="Z15" s="1">
        <f t="shared" si="6"/>
        <v>3.8691136146494429</v>
      </c>
    </row>
    <row r="16" spans="3:28">
      <c r="G16" s="1"/>
      <c r="H16" s="1"/>
      <c r="I16" s="1"/>
      <c r="J16" s="1"/>
      <c r="K16" s="1"/>
      <c r="L16">
        <f t="shared" si="3"/>
        <v>4.0000000000000027</v>
      </c>
      <c r="M16">
        <f t="shared" si="7"/>
        <v>2.0000000000000009</v>
      </c>
      <c r="O16" s="3">
        <v>10</v>
      </c>
      <c r="P16">
        <f t="shared" si="2"/>
        <v>10</v>
      </c>
      <c r="Q16">
        <v>1.5</v>
      </c>
      <c r="T16">
        <f>Q16*T15</f>
        <v>1.5</v>
      </c>
      <c r="U16" s="1">
        <f t="shared" si="4"/>
        <v>0.4</v>
      </c>
      <c r="V16">
        <f t="shared" si="5"/>
        <v>15</v>
      </c>
      <c r="Y16" s="1">
        <f t="shared" si="9"/>
        <v>40.000000000000028</v>
      </c>
      <c r="Z16" s="1">
        <f t="shared" si="6"/>
        <v>2.6666666666666687</v>
      </c>
    </row>
    <row r="17" spans="3:26">
      <c r="G17" s="1" t="s">
        <v>2</v>
      </c>
      <c r="H17" s="1"/>
      <c r="I17" s="1"/>
      <c r="J17" s="1"/>
      <c r="K17" s="1"/>
      <c r="L17">
        <f t="shared" si="3"/>
        <v>4.5947934199881431</v>
      </c>
      <c r="M17">
        <f t="shared" si="7"/>
        <v>2.2000000000000011</v>
      </c>
      <c r="O17">
        <v>11</v>
      </c>
      <c r="P17">
        <f t="shared" si="2"/>
        <v>11</v>
      </c>
      <c r="Q17">
        <v>1</v>
      </c>
      <c r="T17">
        <f t="shared" si="8"/>
        <v>1.5</v>
      </c>
      <c r="U17" s="1">
        <f t="shared" si="4"/>
        <v>0.41770849272619448</v>
      </c>
      <c r="V17">
        <f t="shared" si="5"/>
        <v>16.5</v>
      </c>
      <c r="Y17" s="1">
        <f t="shared" si="9"/>
        <v>45.947934199881431</v>
      </c>
      <c r="Z17" s="1">
        <f t="shared" si="6"/>
        <v>2.7847232848412986</v>
      </c>
    </row>
    <row r="18" spans="3:26">
      <c r="C18" t="s">
        <v>1</v>
      </c>
      <c r="D18" t="s">
        <v>0</v>
      </c>
      <c r="G18" s="1">
        <v>1</v>
      </c>
      <c r="H18" s="1">
        <v>2</v>
      </c>
      <c r="I18" s="1">
        <v>3</v>
      </c>
      <c r="J18" s="1">
        <v>4</v>
      </c>
      <c r="K18" s="1"/>
      <c r="L18">
        <f t="shared" si="3"/>
        <v>5.2780316430915812</v>
      </c>
      <c r="M18">
        <f t="shared" si="7"/>
        <v>2.4000000000000012</v>
      </c>
      <c r="O18">
        <v>12</v>
      </c>
      <c r="P18">
        <f t="shared" si="2"/>
        <v>12</v>
      </c>
      <c r="Q18">
        <v>1</v>
      </c>
      <c r="T18">
        <f t="shared" si="8"/>
        <v>1.5</v>
      </c>
      <c r="U18" s="1">
        <f t="shared" si="4"/>
        <v>0.43983597025763155</v>
      </c>
      <c r="V18">
        <f t="shared" si="5"/>
        <v>18</v>
      </c>
      <c r="Y18" s="1">
        <f t="shared" si="9"/>
        <v>52.780316430915811</v>
      </c>
      <c r="Z18" s="1">
        <f t="shared" si="6"/>
        <v>2.9322398017175448</v>
      </c>
    </row>
    <row r="19" spans="3:26">
      <c r="C19">
        <v>1</v>
      </c>
      <c r="D19">
        <v>1</v>
      </c>
      <c r="G19" s="1">
        <f>$C$19*G18</f>
        <v>1</v>
      </c>
      <c r="H19" s="1">
        <f>$C$19*H18</f>
        <v>2</v>
      </c>
      <c r="I19" s="1">
        <f>$C$19*I18</f>
        <v>3</v>
      </c>
      <c r="J19" s="1">
        <f>$C$19*J18</f>
        <v>4</v>
      </c>
      <c r="K19" s="1"/>
      <c r="L19">
        <f t="shared" si="3"/>
        <v>6.0628662660415973</v>
      </c>
      <c r="M19">
        <f t="shared" si="7"/>
        <v>2.6000000000000014</v>
      </c>
      <c r="O19">
        <v>13</v>
      </c>
      <c r="P19">
        <f t="shared" si="2"/>
        <v>13</v>
      </c>
      <c r="Q19">
        <v>1</v>
      </c>
      <c r="T19">
        <f t="shared" si="8"/>
        <v>1.5</v>
      </c>
      <c r="U19" s="1">
        <f t="shared" si="4"/>
        <v>0.46637432815704555</v>
      </c>
      <c r="V19">
        <f t="shared" si="5"/>
        <v>19.5</v>
      </c>
      <c r="Y19" s="1">
        <f t="shared" si="9"/>
        <v>60.628662660415969</v>
      </c>
      <c r="Z19" s="1">
        <f t="shared" si="6"/>
        <v>3.1091621877136393</v>
      </c>
    </row>
    <row r="20" spans="3:26">
      <c r="F20" t="s">
        <v>6</v>
      </c>
      <c r="G20" s="1">
        <v>1</v>
      </c>
      <c r="H20" s="1">
        <f>G20*H21</f>
        <v>1</v>
      </c>
      <c r="I20" s="1">
        <f>H20*I21</f>
        <v>1</v>
      </c>
      <c r="J20" s="1">
        <f t="shared" ref="J20" si="11">I20*J21</f>
        <v>1</v>
      </c>
      <c r="K20" s="1"/>
      <c r="L20">
        <f t="shared" si="3"/>
        <v>6.9644045063689983</v>
      </c>
      <c r="M20">
        <f t="shared" si="7"/>
        <v>2.8000000000000012</v>
      </c>
      <c r="O20">
        <v>14</v>
      </c>
      <c r="P20">
        <f t="shared" si="2"/>
        <v>14</v>
      </c>
      <c r="Q20">
        <v>1</v>
      </c>
      <c r="T20">
        <f t="shared" si="8"/>
        <v>1.5</v>
      </c>
      <c r="U20" s="1">
        <f t="shared" si="4"/>
        <v>0.49745746474064234</v>
      </c>
      <c r="V20">
        <f t="shared" si="5"/>
        <v>21</v>
      </c>
      <c r="Y20" s="1">
        <f t="shared" si="9"/>
        <v>69.644045063689987</v>
      </c>
      <c r="Z20" s="1">
        <f t="shared" si="6"/>
        <v>3.3163830982709519</v>
      </c>
    </row>
    <row r="21" spans="3:26">
      <c r="F21" t="s">
        <v>7</v>
      </c>
      <c r="G21" s="1">
        <v>1</v>
      </c>
      <c r="H21" s="1">
        <v>1</v>
      </c>
      <c r="I21" s="1">
        <v>1</v>
      </c>
      <c r="J21" s="1">
        <v>1</v>
      </c>
      <c r="K21" s="1"/>
      <c r="L21">
        <f t="shared" si="3"/>
        <v>8.0000000000000071</v>
      </c>
      <c r="M21">
        <f t="shared" si="7"/>
        <v>3.0000000000000013</v>
      </c>
      <c r="O21">
        <v>15</v>
      </c>
      <c r="P21">
        <f t="shared" si="2"/>
        <v>15</v>
      </c>
      <c r="Q21">
        <v>1</v>
      </c>
      <c r="T21">
        <f t="shared" si="8"/>
        <v>1.5</v>
      </c>
      <c r="U21" s="1">
        <f t="shared" si="4"/>
        <v>0.53333333333333333</v>
      </c>
      <c r="V21">
        <f t="shared" si="5"/>
        <v>22.5</v>
      </c>
      <c r="Y21" s="1">
        <f t="shared" si="9"/>
        <v>80.000000000000071</v>
      </c>
      <c r="Z21" s="1">
        <f t="shared" si="6"/>
        <v>3.5555555555555589</v>
      </c>
    </row>
    <row r="22" spans="3:26">
      <c r="G22" s="1"/>
      <c r="H22" s="1"/>
      <c r="I22" s="1"/>
      <c r="J22" s="1"/>
      <c r="K22" s="1"/>
      <c r="L22">
        <f t="shared" si="3"/>
        <v>9.1895868399762897</v>
      </c>
      <c r="M22">
        <f t="shared" si="7"/>
        <v>3.200000000000002</v>
      </c>
      <c r="O22">
        <v>16</v>
      </c>
      <c r="P22">
        <f t="shared" si="2"/>
        <v>16</v>
      </c>
      <c r="Q22">
        <v>1</v>
      </c>
      <c r="T22">
        <f t="shared" si="8"/>
        <v>1.5</v>
      </c>
      <c r="U22" s="1">
        <f t="shared" si="4"/>
        <v>0.57434917749851744</v>
      </c>
      <c r="V22">
        <f t="shared" si="5"/>
        <v>24</v>
      </c>
      <c r="Y22" s="1">
        <f t="shared" si="9"/>
        <v>91.89586839976289</v>
      </c>
      <c r="Z22" s="1">
        <f t="shared" si="6"/>
        <v>3.8289945166567869</v>
      </c>
    </row>
    <row r="23" spans="3:26">
      <c r="G23" s="1"/>
      <c r="H23" s="1"/>
      <c r="I23" s="1"/>
      <c r="J23" s="1"/>
      <c r="K23" s="1"/>
      <c r="L23">
        <f t="shared" si="3"/>
        <v>10.556063286183166</v>
      </c>
      <c r="M23">
        <f t="shared" si="7"/>
        <v>3.4000000000000017</v>
      </c>
      <c r="O23">
        <v>17</v>
      </c>
      <c r="P23">
        <f t="shared" si="2"/>
        <v>17</v>
      </c>
      <c r="Q23">
        <v>1</v>
      </c>
      <c r="T23">
        <f t="shared" si="8"/>
        <v>1.5</v>
      </c>
      <c r="U23" s="1">
        <f t="shared" si="4"/>
        <v>0.62094489918724449</v>
      </c>
      <c r="V23">
        <f t="shared" si="5"/>
        <v>25.5</v>
      </c>
      <c r="Y23" s="1">
        <f t="shared" si="9"/>
        <v>105.56063286183166</v>
      </c>
      <c r="Z23" s="1">
        <f t="shared" si="6"/>
        <v>4.1396326612483003</v>
      </c>
    </row>
    <row r="24" spans="3:26">
      <c r="F24" t="s">
        <v>8</v>
      </c>
      <c r="G24" s="1">
        <f>G19*G20</f>
        <v>1</v>
      </c>
      <c r="H24" s="1">
        <f t="shared" ref="H24:J24" si="12">H19*H20</f>
        <v>2</v>
      </c>
      <c r="I24" s="1">
        <f t="shared" si="12"/>
        <v>3</v>
      </c>
      <c r="J24" s="1">
        <f t="shared" si="12"/>
        <v>4</v>
      </c>
      <c r="K24" s="1"/>
      <c r="L24">
        <f t="shared" si="3"/>
        <v>12.125732532083198</v>
      </c>
      <c r="M24">
        <f t="shared" si="7"/>
        <v>3.6000000000000019</v>
      </c>
      <c r="O24">
        <v>18</v>
      </c>
      <c r="P24">
        <f t="shared" si="2"/>
        <v>18</v>
      </c>
      <c r="Q24">
        <v>1</v>
      </c>
      <c r="T24">
        <f t="shared" si="8"/>
        <v>1.5</v>
      </c>
      <c r="U24" s="1">
        <f t="shared" si="4"/>
        <v>0.67365180733795471</v>
      </c>
      <c r="V24">
        <f t="shared" si="5"/>
        <v>27</v>
      </c>
      <c r="Y24" s="1">
        <f t="shared" si="9"/>
        <v>121.25732532083198</v>
      </c>
      <c r="Z24" s="1">
        <f t="shared" si="6"/>
        <v>4.4910120489197034</v>
      </c>
    </row>
    <row r="25" spans="3:26">
      <c r="L25">
        <f t="shared" si="3"/>
        <v>13.928809012738004</v>
      </c>
      <c r="M25">
        <f t="shared" si="7"/>
        <v>3.800000000000002</v>
      </c>
      <c r="O25">
        <v>19</v>
      </c>
      <c r="P25">
        <f t="shared" si="2"/>
        <v>19</v>
      </c>
      <c r="Q25">
        <v>1</v>
      </c>
      <c r="T25">
        <f t="shared" si="8"/>
        <v>1.5</v>
      </c>
      <c r="U25" s="1">
        <f t="shared" si="4"/>
        <v>0.73309521119673604</v>
      </c>
      <c r="V25">
        <f t="shared" si="5"/>
        <v>28.5</v>
      </c>
      <c r="Y25" s="1">
        <f t="shared" si="9"/>
        <v>139.28809012738003</v>
      </c>
      <c r="Z25" s="1">
        <f t="shared" si="6"/>
        <v>4.8873014079782466</v>
      </c>
    </row>
    <row r="26" spans="3:26">
      <c r="I26" t="s">
        <v>27</v>
      </c>
      <c r="L26">
        <f t="shared" si="3"/>
        <v>16.000000000000021</v>
      </c>
      <c r="M26">
        <f t="shared" si="7"/>
        <v>4.0000000000000018</v>
      </c>
      <c r="O26" s="3">
        <v>20</v>
      </c>
      <c r="P26">
        <f t="shared" si="2"/>
        <v>20</v>
      </c>
      <c r="Q26">
        <v>1.21</v>
      </c>
      <c r="R26" t="s">
        <v>18</v>
      </c>
      <c r="S26" t="s">
        <v>31</v>
      </c>
      <c r="T26">
        <f t="shared" si="8"/>
        <v>1.8149999999999999</v>
      </c>
      <c r="U26" s="1">
        <f t="shared" si="4"/>
        <v>0.8</v>
      </c>
      <c r="V26">
        <f t="shared" si="5"/>
        <v>36.299999999999997</v>
      </c>
      <c r="Y26" s="1">
        <f t="shared" si="9"/>
        <v>160.00000000000023</v>
      </c>
      <c r="Z26" s="1">
        <f t="shared" si="6"/>
        <v>4.4077134986225959</v>
      </c>
    </row>
    <row r="27" spans="3:26">
      <c r="H27">
        <v>0</v>
      </c>
      <c r="I27">
        <f t="shared" ref="I27:I57" si="13">POWER($G$28,H27)</f>
        <v>1</v>
      </c>
      <c r="L27">
        <f t="shared" si="3"/>
        <v>18.379173679952583</v>
      </c>
      <c r="M27">
        <f t="shared" si="7"/>
        <v>4.200000000000002</v>
      </c>
      <c r="O27">
        <v>21</v>
      </c>
      <c r="P27">
        <f t="shared" si="2"/>
        <v>21</v>
      </c>
      <c r="Q27">
        <v>1</v>
      </c>
      <c r="T27">
        <f t="shared" si="8"/>
        <v>1.8149999999999999</v>
      </c>
      <c r="U27" s="1">
        <f t="shared" si="4"/>
        <v>0.87519874666440756</v>
      </c>
      <c r="V27">
        <f t="shared" si="5"/>
        <v>38.115000000000002</v>
      </c>
      <c r="Y27" s="1">
        <f t="shared" si="9"/>
        <v>183.79173679952584</v>
      </c>
      <c r="Z27" s="1">
        <f t="shared" si="6"/>
        <v>4.8220316620628578</v>
      </c>
    </row>
    <row r="28" spans="3:26">
      <c r="G28">
        <v>2</v>
      </c>
      <c r="H28">
        <v>1</v>
      </c>
      <c r="I28">
        <f t="shared" si="13"/>
        <v>2</v>
      </c>
      <c r="L28">
        <f t="shared" si="3"/>
        <v>21.112126572366336</v>
      </c>
      <c r="M28">
        <f t="shared" si="7"/>
        <v>4.4000000000000021</v>
      </c>
      <c r="O28">
        <v>22</v>
      </c>
      <c r="P28">
        <f t="shared" si="2"/>
        <v>22</v>
      </c>
      <c r="Q28">
        <v>1</v>
      </c>
      <c r="T28">
        <f t="shared" si="8"/>
        <v>1.8149999999999999</v>
      </c>
      <c r="U28" s="1">
        <f t="shared" si="4"/>
        <v>0.9596421169257412</v>
      </c>
      <c r="V28">
        <f t="shared" si="5"/>
        <v>39.93</v>
      </c>
      <c r="Y28" s="1">
        <f t="shared" si="9"/>
        <v>211.12126572366336</v>
      </c>
      <c r="Z28" s="1">
        <f t="shared" si="6"/>
        <v>5.287284390775441</v>
      </c>
    </row>
    <row r="29" spans="3:26">
      <c r="H29">
        <v>2</v>
      </c>
      <c r="I29">
        <f t="shared" si="13"/>
        <v>4</v>
      </c>
      <c r="L29">
        <f t="shared" si="3"/>
        <v>24.251465064166407</v>
      </c>
      <c r="M29">
        <f t="shared" si="7"/>
        <v>4.6000000000000023</v>
      </c>
      <c r="O29">
        <v>23</v>
      </c>
      <c r="P29">
        <f t="shared" si="2"/>
        <v>23</v>
      </c>
      <c r="Q29">
        <v>1</v>
      </c>
      <c r="T29">
        <f t="shared" si="8"/>
        <v>1.8149999999999999</v>
      </c>
      <c r="U29" s="1">
        <f t="shared" si="4"/>
        <v>1.0544115245289729</v>
      </c>
      <c r="V29">
        <f t="shared" si="5"/>
        <v>41.744999999999997</v>
      </c>
      <c r="Y29" s="1">
        <f t="shared" si="9"/>
        <v>242.51465064166408</v>
      </c>
      <c r="Z29" s="1">
        <f t="shared" si="6"/>
        <v>5.8094298872119801</v>
      </c>
    </row>
    <row r="30" spans="3:26">
      <c r="H30">
        <v>3</v>
      </c>
      <c r="I30">
        <f t="shared" si="13"/>
        <v>8</v>
      </c>
      <c r="L30">
        <f t="shared" si="3"/>
        <v>27.857618025476015</v>
      </c>
      <c r="M30">
        <f t="shared" si="7"/>
        <v>4.8000000000000025</v>
      </c>
      <c r="O30">
        <v>24</v>
      </c>
      <c r="P30">
        <f t="shared" si="2"/>
        <v>24</v>
      </c>
      <c r="Q30">
        <v>1</v>
      </c>
      <c r="T30">
        <f t="shared" si="8"/>
        <v>1.8149999999999999</v>
      </c>
      <c r="U30" s="1">
        <f t="shared" si="4"/>
        <v>1.1607340843948326</v>
      </c>
      <c r="V30">
        <f t="shared" si="5"/>
        <v>43.56</v>
      </c>
      <c r="Y30" s="1">
        <f t="shared" si="9"/>
        <v>278.57618025476017</v>
      </c>
      <c r="Z30" s="1">
        <f t="shared" si="6"/>
        <v>6.395229115123052</v>
      </c>
    </row>
    <row r="31" spans="3:26">
      <c r="H31">
        <v>4</v>
      </c>
      <c r="I31">
        <f t="shared" si="13"/>
        <v>16</v>
      </c>
      <c r="L31">
        <f t="shared" si="3"/>
        <v>32.000000000000057</v>
      </c>
      <c r="M31">
        <f t="shared" si="7"/>
        <v>5.0000000000000027</v>
      </c>
      <c r="O31">
        <v>25</v>
      </c>
      <c r="P31">
        <f t="shared" si="2"/>
        <v>25</v>
      </c>
      <c r="Q31">
        <v>1</v>
      </c>
      <c r="T31">
        <f t="shared" si="8"/>
        <v>1.8149999999999999</v>
      </c>
      <c r="U31" s="1">
        <f t="shared" si="4"/>
        <v>1.28</v>
      </c>
      <c r="V31">
        <f t="shared" si="5"/>
        <v>45.375</v>
      </c>
      <c r="Y31" s="1">
        <f t="shared" si="9"/>
        <v>320.00000000000057</v>
      </c>
      <c r="Z31" s="1">
        <f t="shared" si="6"/>
        <v>7.0523415977961559</v>
      </c>
    </row>
    <row r="32" spans="3:26">
      <c r="H32">
        <v>5</v>
      </c>
      <c r="I32">
        <f t="shared" si="13"/>
        <v>32</v>
      </c>
      <c r="L32">
        <f t="shared" si="3"/>
        <v>36.75834735990518</v>
      </c>
      <c r="M32">
        <f t="shared" si="7"/>
        <v>5.2000000000000028</v>
      </c>
      <c r="O32">
        <v>26</v>
      </c>
      <c r="P32">
        <f t="shared" si="2"/>
        <v>26</v>
      </c>
      <c r="Q32">
        <v>1</v>
      </c>
      <c r="T32">
        <f t="shared" si="8"/>
        <v>1.8149999999999999</v>
      </c>
      <c r="U32" s="1">
        <f t="shared" si="4"/>
        <v>1.4137825907655817</v>
      </c>
      <c r="V32">
        <f t="shared" si="5"/>
        <v>47.19</v>
      </c>
      <c r="Y32" s="1">
        <f t="shared" si="9"/>
        <v>367.58347359905179</v>
      </c>
      <c r="Z32" s="1">
        <f t="shared" si="6"/>
        <v>7.7894357617938503</v>
      </c>
    </row>
    <row r="33" spans="8:26">
      <c r="H33">
        <v>6</v>
      </c>
      <c r="I33">
        <f t="shared" si="13"/>
        <v>64</v>
      </c>
      <c r="L33">
        <f t="shared" si="3"/>
        <v>42.224253144732685</v>
      </c>
      <c r="M33">
        <f t="shared" si="7"/>
        <v>5.400000000000003</v>
      </c>
      <c r="O33">
        <v>27</v>
      </c>
      <c r="P33">
        <f t="shared" si="2"/>
        <v>27</v>
      </c>
      <c r="Q33">
        <v>1</v>
      </c>
      <c r="T33">
        <f t="shared" si="8"/>
        <v>1.8149999999999999</v>
      </c>
      <c r="U33" s="1">
        <f t="shared" si="4"/>
        <v>1.5638612275826895</v>
      </c>
      <c r="V33">
        <f t="shared" si="5"/>
        <v>49.004999999999995</v>
      </c>
      <c r="Y33" s="1">
        <f t="shared" si="9"/>
        <v>422.24253144732688</v>
      </c>
      <c r="Z33" s="1">
        <f t="shared" si="6"/>
        <v>8.6163153034859086</v>
      </c>
    </row>
    <row r="34" spans="8:26">
      <c r="H34">
        <v>7</v>
      </c>
      <c r="I34">
        <f t="shared" si="13"/>
        <v>128</v>
      </c>
      <c r="L34">
        <f t="shared" si="3"/>
        <v>48.502930128332828</v>
      </c>
      <c r="M34">
        <f t="shared" si="7"/>
        <v>5.6000000000000032</v>
      </c>
      <c r="O34">
        <v>28</v>
      </c>
      <c r="P34">
        <f t="shared" si="2"/>
        <v>28</v>
      </c>
      <c r="Q34">
        <v>1</v>
      </c>
      <c r="T34">
        <f t="shared" si="8"/>
        <v>1.8149999999999999</v>
      </c>
      <c r="U34" s="1">
        <f t="shared" si="4"/>
        <v>1.7322475045833123</v>
      </c>
      <c r="V34">
        <f t="shared" si="5"/>
        <v>50.82</v>
      </c>
      <c r="Y34" s="1">
        <f t="shared" si="9"/>
        <v>485.02930128332827</v>
      </c>
      <c r="Z34" s="1">
        <f t="shared" si="6"/>
        <v>9.5440633861339688</v>
      </c>
    </row>
    <row r="35" spans="8:26">
      <c r="H35">
        <v>8</v>
      </c>
      <c r="I35">
        <f t="shared" si="13"/>
        <v>256</v>
      </c>
      <c r="L35">
        <f t="shared" si="3"/>
        <v>55.715236050952051</v>
      </c>
      <c r="M35">
        <f t="shared" si="7"/>
        <v>5.8000000000000034</v>
      </c>
      <c r="O35">
        <v>29</v>
      </c>
      <c r="P35">
        <f t="shared" si="2"/>
        <v>29</v>
      </c>
      <c r="Q35">
        <v>1</v>
      </c>
      <c r="T35">
        <f t="shared" si="8"/>
        <v>1.8149999999999999</v>
      </c>
      <c r="U35" s="1">
        <f t="shared" si="4"/>
        <v>1.9212150362397231</v>
      </c>
      <c r="V35">
        <f t="shared" si="5"/>
        <v>52.634999999999998</v>
      </c>
      <c r="Y35" s="1">
        <f t="shared" si="9"/>
        <v>557.15236050952046</v>
      </c>
      <c r="Z35" s="1">
        <f t="shared" si="6"/>
        <v>10.585206811238159</v>
      </c>
    </row>
    <row r="36" spans="8:26">
      <c r="H36">
        <v>9</v>
      </c>
      <c r="I36">
        <f t="shared" si="13"/>
        <v>512</v>
      </c>
      <c r="L36">
        <f t="shared" si="3"/>
        <v>64.000000000000114</v>
      </c>
      <c r="M36">
        <f t="shared" si="7"/>
        <v>6.0000000000000027</v>
      </c>
      <c r="O36" s="3">
        <v>30</v>
      </c>
      <c r="P36">
        <f t="shared" si="2"/>
        <v>30</v>
      </c>
      <c r="Q36">
        <v>2</v>
      </c>
      <c r="T36">
        <f>Q36*T35</f>
        <v>3.63</v>
      </c>
      <c r="U36" s="1">
        <f t="shared" si="4"/>
        <v>2.1333333333333333</v>
      </c>
      <c r="V36">
        <f t="shared" si="5"/>
        <v>108.89999999999999</v>
      </c>
      <c r="Y36" s="1">
        <f t="shared" si="9"/>
        <v>640.00000000000114</v>
      </c>
      <c r="Z36" s="1">
        <f t="shared" si="6"/>
        <v>5.8769513314967972</v>
      </c>
    </row>
    <row r="37" spans="8:26">
      <c r="H37">
        <v>10</v>
      </c>
      <c r="I37">
        <f t="shared" si="13"/>
        <v>1024</v>
      </c>
      <c r="J37">
        <f>I37/512</f>
        <v>2</v>
      </c>
      <c r="L37">
        <f t="shared" si="3"/>
        <v>73.516694719810388</v>
      </c>
      <c r="M37">
        <f t="shared" si="7"/>
        <v>6.2000000000000037</v>
      </c>
      <c r="O37">
        <v>31</v>
      </c>
      <c r="P37">
        <f t="shared" si="2"/>
        <v>31</v>
      </c>
      <c r="Q37">
        <v>1</v>
      </c>
      <c r="T37">
        <f t="shared" si="8"/>
        <v>3.63</v>
      </c>
      <c r="U37" s="1">
        <f t="shared" si="4"/>
        <v>2.3715062812842005</v>
      </c>
      <c r="V37">
        <f t="shared" si="5"/>
        <v>112.53</v>
      </c>
      <c r="Y37" s="1">
        <f t="shared" si="9"/>
        <v>735.16694719810391</v>
      </c>
      <c r="Z37" s="1">
        <f t="shared" si="6"/>
        <v>6.5330751550529094</v>
      </c>
    </row>
    <row r="38" spans="8:26">
      <c r="H38">
        <v>11</v>
      </c>
      <c r="I38">
        <f t="shared" si="13"/>
        <v>2048</v>
      </c>
      <c r="J38">
        <f t="shared" ref="J38:J57" si="14">I38/16</f>
        <v>128</v>
      </c>
      <c r="L38">
        <f t="shared" si="3"/>
        <v>84.448506289465413</v>
      </c>
      <c r="M38">
        <f t="shared" si="7"/>
        <v>6.4000000000000039</v>
      </c>
      <c r="O38">
        <v>32</v>
      </c>
      <c r="P38">
        <f t="shared" si="2"/>
        <v>32</v>
      </c>
      <c r="Q38">
        <v>1</v>
      </c>
      <c r="T38">
        <f t="shared" si="8"/>
        <v>3.63</v>
      </c>
      <c r="U38" s="1">
        <f t="shared" si="4"/>
        <v>2.6390158215457875</v>
      </c>
      <c r="V38">
        <f t="shared" si="5"/>
        <v>116.16</v>
      </c>
      <c r="Y38" s="1">
        <f t="shared" si="9"/>
        <v>844.48506289465411</v>
      </c>
      <c r="Z38" s="1">
        <f t="shared" si="6"/>
        <v>7.2700160373162372</v>
      </c>
    </row>
    <row r="39" spans="8:26">
      <c r="H39">
        <v>12</v>
      </c>
      <c r="I39">
        <f t="shared" si="13"/>
        <v>4096</v>
      </c>
      <c r="J39">
        <f t="shared" si="14"/>
        <v>256</v>
      </c>
      <c r="L39">
        <f t="shared" si="3"/>
        <v>97.005860256665699</v>
      </c>
      <c r="M39">
        <f t="shared" si="7"/>
        <v>6.6000000000000032</v>
      </c>
      <c r="O39">
        <v>33</v>
      </c>
      <c r="P39">
        <f t="shared" si="2"/>
        <v>33</v>
      </c>
      <c r="Q39">
        <v>1</v>
      </c>
      <c r="T39">
        <f t="shared" si="8"/>
        <v>3.63</v>
      </c>
      <c r="U39" s="1">
        <f t="shared" si="4"/>
        <v>2.9395715229292585</v>
      </c>
      <c r="V39">
        <f t="shared" si="5"/>
        <v>119.78999999999999</v>
      </c>
      <c r="Y39" s="1">
        <f t="shared" si="9"/>
        <v>970.05860256665699</v>
      </c>
      <c r="Z39" s="1">
        <f t="shared" si="6"/>
        <v>8.0979931761136736</v>
      </c>
    </row>
    <row r="40" spans="8:26">
      <c r="H40">
        <v>13</v>
      </c>
      <c r="I40">
        <f t="shared" si="13"/>
        <v>8192</v>
      </c>
      <c r="J40">
        <f t="shared" si="14"/>
        <v>512</v>
      </c>
      <c r="L40">
        <f t="shared" si="3"/>
        <v>111.43047210190414</v>
      </c>
      <c r="M40">
        <f t="shared" si="7"/>
        <v>6.8000000000000034</v>
      </c>
      <c r="O40">
        <v>34</v>
      </c>
      <c r="P40">
        <f t="shared" si="2"/>
        <v>34</v>
      </c>
      <c r="Q40">
        <v>1</v>
      </c>
      <c r="T40">
        <f t="shared" si="8"/>
        <v>3.63</v>
      </c>
      <c r="U40" s="1">
        <f t="shared" si="4"/>
        <v>3.277366826526587</v>
      </c>
      <c r="V40">
        <f t="shared" si="5"/>
        <v>123.42</v>
      </c>
      <c r="Y40" s="1">
        <f t="shared" si="9"/>
        <v>1114.3047210190414</v>
      </c>
      <c r="Z40" s="1">
        <f t="shared" si="6"/>
        <v>9.0285587507619613</v>
      </c>
    </row>
    <row r="41" spans="8:26">
      <c r="H41">
        <v>14</v>
      </c>
      <c r="I41">
        <f t="shared" si="13"/>
        <v>16384</v>
      </c>
      <c r="J41">
        <f t="shared" si="14"/>
        <v>1024</v>
      </c>
      <c r="L41">
        <f t="shared" si="3"/>
        <v>128.00000000000031</v>
      </c>
      <c r="M41">
        <f t="shared" si="7"/>
        <v>7.0000000000000036</v>
      </c>
      <c r="O41">
        <v>35</v>
      </c>
      <c r="P41">
        <f t="shared" si="2"/>
        <v>35</v>
      </c>
      <c r="Q41">
        <v>1</v>
      </c>
      <c r="T41">
        <f t="shared" si="8"/>
        <v>3.63</v>
      </c>
      <c r="U41" s="1">
        <f t="shared" si="4"/>
        <v>3.657142857142857</v>
      </c>
      <c r="V41">
        <f t="shared" si="5"/>
        <v>127.05</v>
      </c>
      <c r="Y41" s="1">
        <f t="shared" si="9"/>
        <v>1280.0000000000032</v>
      </c>
      <c r="Z41" s="1">
        <f t="shared" si="6"/>
        <v>10.074773711137373</v>
      </c>
    </row>
    <row r="42" spans="8:26">
      <c r="H42">
        <v>15</v>
      </c>
      <c r="I42">
        <f t="shared" si="13"/>
        <v>32768</v>
      </c>
      <c r="J42">
        <f t="shared" si="14"/>
        <v>2048</v>
      </c>
      <c r="L42">
        <f t="shared" si="3"/>
        <v>147.03338943962083</v>
      </c>
      <c r="M42">
        <f t="shared" si="7"/>
        <v>7.2000000000000037</v>
      </c>
      <c r="O42">
        <v>36</v>
      </c>
      <c r="P42">
        <f t="shared" si="2"/>
        <v>36</v>
      </c>
      <c r="Q42">
        <v>1</v>
      </c>
      <c r="T42">
        <f t="shared" si="8"/>
        <v>3.63</v>
      </c>
      <c r="U42" s="1">
        <f t="shared" si="4"/>
        <v>4.0842608177672339</v>
      </c>
      <c r="V42">
        <f t="shared" si="5"/>
        <v>130.68</v>
      </c>
      <c r="Y42" s="1">
        <f t="shared" si="9"/>
        <v>1470.3338943962083</v>
      </c>
      <c r="Z42" s="1">
        <f t="shared" si="6"/>
        <v>11.251407211480014</v>
      </c>
    </row>
    <row r="43" spans="8:26">
      <c r="H43">
        <v>16</v>
      </c>
      <c r="I43">
        <f t="shared" si="13"/>
        <v>65536</v>
      </c>
      <c r="J43">
        <f t="shared" si="14"/>
        <v>4096</v>
      </c>
      <c r="L43">
        <f t="shared" si="3"/>
        <v>168.89701257893086</v>
      </c>
      <c r="M43">
        <f t="shared" si="7"/>
        <v>7.4000000000000039</v>
      </c>
      <c r="O43">
        <v>37</v>
      </c>
      <c r="P43">
        <f t="shared" si="2"/>
        <v>37</v>
      </c>
      <c r="Q43">
        <v>1</v>
      </c>
      <c r="T43">
        <f t="shared" si="8"/>
        <v>3.63</v>
      </c>
      <c r="U43" s="1">
        <f t="shared" si="4"/>
        <v>4.5647841237548761</v>
      </c>
      <c r="V43">
        <f t="shared" si="5"/>
        <v>134.31</v>
      </c>
      <c r="Y43" s="1">
        <f t="shared" si="9"/>
        <v>1688.9701257893084</v>
      </c>
      <c r="Z43" s="1">
        <f t="shared" si="6"/>
        <v>12.575162875357817</v>
      </c>
    </row>
    <row r="44" spans="8:26">
      <c r="H44">
        <v>17</v>
      </c>
      <c r="I44">
        <f t="shared" si="13"/>
        <v>131072</v>
      </c>
      <c r="J44">
        <f t="shared" si="14"/>
        <v>8192</v>
      </c>
      <c r="L44">
        <f t="shared" si="3"/>
        <v>194.01172051333143</v>
      </c>
      <c r="M44">
        <f t="shared" si="7"/>
        <v>7.6000000000000041</v>
      </c>
      <c r="O44">
        <v>38</v>
      </c>
      <c r="P44">
        <f t="shared" si="2"/>
        <v>38</v>
      </c>
      <c r="Q44">
        <v>1</v>
      </c>
      <c r="T44">
        <f t="shared" si="8"/>
        <v>3.63</v>
      </c>
      <c r="U44" s="1">
        <f t="shared" si="4"/>
        <v>5.1055715924560765</v>
      </c>
      <c r="V44">
        <f t="shared" si="5"/>
        <v>137.94</v>
      </c>
      <c r="Y44" s="1">
        <f t="shared" si="9"/>
        <v>1940.1172051333142</v>
      </c>
      <c r="Z44" s="1">
        <f t="shared" si="6"/>
        <v>14.064935516407962</v>
      </c>
    </row>
    <row r="45" spans="8:26">
      <c r="H45">
        <v>18</v>
      </c>
      <c r="I45">
        <f t="shared" si="13"/>
        <v>262144</v>
      </c>
      <c r="J45">
        <f t="shared" si="14"/>
        <v>16384</v>
      </c>
      <c r="L45">
        <f t="shared" si="3"/>
        <v>222.86094420380837</v>
      </c>
      <c r="M45">
        <f t="shared" si="7"/>
        <v>7.8000000000000034</v>
      </c>
      <c r="O45">
        <v>39</v>
      </c>
      <c r="P45">
        <f t="shared" si="2"/>
        <v>39</v>
      </c>
      <c r="Q45">
        <v>1</v>
      </c>
      <c r="T45">
        <f t="shared" si="8"/>
        <v>3.63</v>
      </c>
      <c r="U45" s="1">
        <f t="shared" si="4"/>
        <v>5.7143831847130242</v>
      </c>
      <c r="V45">
        <f t="shared" si="5"/>
        <v>141.57</v>
      </c>
      <c r="Y45" s="1">
        <f t="shared" si="9"/>
        <v>2228.6094420380837</v>
      </c>
      <c r="Z45" s="1">
        <f t="shared" si="6"/>
        <v>15.742102437225993</v>
      </c>
    </row>
    <row r="46" spans="8:26">
      <c r="H46">
        <v>19</v>
      </c>
      <c r="I46">
        <f t="shared" si="13"/>
        <v>524288</v>
      </c>
      <c r="J46">
        <f t="shared" si="14"/>
        <v>32768</v>
      </c>
      <c r="L46">
        <f t="shared" si="3"/>
        <v>256.00000000000068</v>
      </c>
      <c r="M46">
        <f t="shared" si="7"/>
        <v>8.0000000000000036</v>
      </c>
      <c r="O46" s="3">
        <v>40</v>
      </c>
      <c r="P46">
        <f t="shared" si="2"/>
        <v>40</v>
      </c>
      <c r="Q46">
        <v>1.5</v>
      </c>
      <c r="R46" t="s">
        <v>17</v>
      </c>
      <c r="S46" t="s">
        <v>25</v>
      </c>
      <c r="T46">
        <f t="shared" si="8"/>
        <v>5.4450000000000003</v>
      </c>
      <c r="U46" s="1">
        <f t="shared" si="4"/>
        <v>6.4</v>
      </c>
      <c r="V46">
        <f t="shared" si="5"/>
        <v>217.8</v>
      </c>
      <c r="Y46" s="1">
        <f t="shared" si="9"/>
        <v>2560.0000000000068</v>
      </c>
      <c r="Z46" s="1">
        <f t="shared" si="6"/>
        <v>11.753902662993603</v>
      </c>
    </row>
    <row r="47" spans="8:26">
      <c r="H47">
        <v>20</v>
      </c>
      <c r="I47">
        <f t="shared" si="13"/>
        <v>1048576</v>
      </c>
      <c r="J47">
        <f t="shared" si="14"/>
        <v>65536</v>
      </c>
      <c r="L47">
        <f t="shared" si="3"/>
        <v>294.06677887924178</v>
      </c>
      <c r="M47">
        <f t="shared" si="7"/>
        <v>8.2000000000000046</v>
      </c>
      <c r="O47">
        <v>41</v>
      </c>
      <c r="P47">
        <f t="shared" si="2"/>
        <v>41</v>
      </c>
      <c r="Q47">
        <v>1</v>
      </c>
      <c r="T47">
        <f t="shared" si="8"/>
        <v>5.4450000000000003</v>
      </c>
      <c r="U47" s="1">
        <f t="shared" si="4"/>
        <v>7.1723604604692968</v>
      </c>
      <c r="V47">
        <f t="shared" si="5"/>
        <v>223.245</v>
      </c>
      <c r="Y47" s="1">
        <f t="shared" si="9"/>
        <v>2940.6677887924179</v>
      </c>
      <c r="Z47" s="1">
        <f t="shared" si="6"/>
        <v>13.172379174415632</v>
      </c>
    </row>
    <row r="48" spans="8:26">
      <c r="H48">
        <v>21</v>
      </c>
      <c r="I48">
        <f t="shared" si="13"/>
        <v>2097152</v>
      </c>
      <c r="J48">
        <f t="shared" si="14"/>
        <v>131072</v>
      </c>
      <c r="L48">
        <f t="shared" si="3"/>
        <v>337.79402515786188</v>
      </c>
      <c r="M48">
        <f t="shared" si="7"/>
        <v>8.4000000000000039</v>
      </c>
      <c r="O48">
        <v>42</v>
      </c>
      <c r="P48">
        <f t="shared" si="2"/>
        <v>42</v>
      </c>
      <c r="Q48">
        <v>1</v>
      </c>
      <c r="T48">
        <f t="shared" si="8"/>
        <v>5.4450000000000003</v>
      </c>
      <c r="U48" s="1">
        <f t="shared" si="4"/>
        <v>8.0427148847109731</v>
      </c>
      <c r="V48">
        <f t="shared" si="5"/>
        <v>228.69</v>
      </c>
      <c r="Y48" s="1">
        <f t="shared" si="9"/>
        <v>3377.9402515786187</v>
      </c>
      <c r="Z48" s="1">
        <f t="shared" si="6"/>
        <v>14.770826234547286</v>
      </c>
    </row>
    <row r="49" spans="8:26">
      <c r="H49">
        <v>22</v>
      </c>
      <c r="I49">
        <f t="shared" si="13"/>
        <v>4194304</v>
      </c>
      <c r="J49">
        <f t="shared" si="14"/>
        <v>262144</v>
      </c>
      <c r="L49">
        <f t="shared" si="3"/>
        <v>388.02344102666302</v>
      </c>
      <c r="M49">
        <f t="shared" si="7"/>
        <v>8.6000000000000032</v>
      </c>
      <c r="O49">
        <v>43</v>
      </c>
      <c r="P49">
        <f t="shared" si="2"/>
        <v>43</v>
      </c>
      <c r="Q49">
        <v>1</v>
      </c>
      <c r="T49">
        <f t="shared" si="8"/>
        <v>5.4450000000000003</v>
      </c>
      <c r="U49" s="1">
        <f t="shared" si="4"/>
        <v>9.0238009541084168</v>
      </c>
      <c r="V49">
        <f t="shared" si="5"/>
        <v>234.13500000000002</v>
      </c>
      <c r="Y49" s="1">
        <f t="shared" si="9"/>
        <v>3880.2344102666302</v>
      </c>
      <c r="Z49" s="1">
        <f t="shared" si="6"/>
        <v>16.572637197627991</v>
      </c>
    </row>
    <row r="50" spans="8:26">
      <c r="H50">
        <v>23</v>
      </c>
      <c r="I50">
        <f t="shared" si="13"/>
        <v>8388608</v>
      </c>
      <c r="J50">
        <f t="shared" si="14"/>
        <v>524288</v>
      </c>
      <c r="L50">
        <f t="shared" si="3"/>
        <v>445.72188840761686</v>
      </c>
      <c r="M50">
        <f t="shared" si="7"/>
        <v>8.8000000000000043</v>
      </c>
      <c r="O50">
        <v>44</v>
      </c>
      <c r="P50">
        <f t="shared" si="2"/>
        <v>44</v>
      </c>
      <c r="Q50">
        <v>1</v>
      </c>
      <c r="T50">
        <f t="shared" si="8"/>
        <v>5.4450000000000003</v>
      </c>
      <c r="U50" s="1">
        <f t="shared" si="4"/>
        <v>10.130042918354897</v>
      </c>
      <c r="V50">
        <f t="shared" si="5"/>
        <v>239.58</v>
      </c>
      <c r="Y50" s="1">
        <f t="shared" si="9"/>
        <v>4457.2188840761683</v>
      </c>
      <c r="Z50" s="1">
        <f t="shared" si="6"/>
        <v>18.604302880357992</v>
      </c>
    </row>
    <row r="51" spans="8:26">
      <c r="H51">
        <v>24</v>
      </c>
      <c r="I51">
        <f t="shared" si="13"/>
        <v>16777216</v>
      </c>
      <c r="J51">
        <f t="shared" si="14"/>
        <v>1048576</v>
      </c>
      <c r="L51">
        <f t="shared" si="3"/>
        <v>512.00000000000148</v>
      </c>
      <c r="M51">
        <f t="shared" si="7"/>
        <v>9.0000000000000036</v>
      </c>
      <c r="O51">
        <v>45</v>
      </c>
      <c r="P51">
        <f t="shared" si="2"/>
        <v>45</v>
      </c>
      <c r="Q51">
        <v>1</v>
      </c>
      <c r="T51">
        <f t="shared" si="8"/>
        <v>5.4450000000000003</v>
      </c>
      <c r="U51" s="1">
        <f t="shared" si="4"/>
        <v>11.377777777777778</v>
      </c>
      <c r="V51">
        <f t="shared" si="5"/>
        <v>245.02500000000001</v>
      </c>
      <c r="Y51" s="1">
        <f t="shared" si="9"/>
        <v>5120.0000000000146</v>
      </c>
      <c r="Z51" s="1">
        <f t="shared" si="6"/>
        <v>20.895826956433076</v>
      </c>
    </row>
    <row r="52" spans="8:26">
      <c r="H52">
        <v>25</v>
      </c>
      <c r="I52">
        <f t="shared" si="13"/>
        <v>33554432</v>
      </c>
      <c r="J52">
        <f t="shared" si="14"/>
        <v>2097152</v>
      </c>
      <c r="L52">
        <f t="shared" si="3"/>
        <v>588.13355775848368</v>
      </c>
      <c r="M52">
        <f t="shared" si="7"/>
        <v>9.2000000000000046</v>
      </c>
      <c r="O52">
        <v>46</v>
      </c>
      <c r="P52">
        <f t="shared" si="2"/>
        <v>46</v>
      </c>
      <c r="Q52">
        <v>1</v>
      </c>
      <c r="T52">
        <f t="shared" si="8"/>
        <v>5.4450000000000003</v>
      </c>
      <c r="U52" s="1">
        <f t="shared" si="4"/>
        <v>12.7855121251844</v>
      </c>
      <c r="V52">
        <f t="shared" si="5"/>
        <v>250.47000000000003</v>
      </c>
      <c r="Y52" s="1">
        <f t="shared" si="9"/>
        <v>5881.3355775848368</v>
      </c>
      <c r="Z52" s="1">
        <f t="shared" si="6"/>
        <v>23.481197658740911</v>
      </c>
    </row>
    <row r="53" spans="8:26">
      <c r="H53">
        <v>26</v>
      </c>
      <c r="I53">
        <f t="shared" si="13"/>
        <v>67108864</v>
      </c>
      <c r="J53">
        <f t="shared" si="14"/>
        <v>4194304</v>
      </c>
      <c r="L53">
        <f t="shared" si="3"/>
        <v>675.58805031572388</v>
      </c>
      <c r="M53">
        <f t="shared" si="7"/>
        <v>9.4000000000000039</v>
      </c>
      <c r="O53">
        <v>47</v>
      </c>
      <c r="P53">
        <f t="shared" si="2"/>
        <v>47</v>
      </c>
      <c r="Q53">
        <v>1</v>
      </c>
      <c r="T53">
        <f t="shared" si="8"/>
        <v>5.4450000000000003</v>
      </c>
      <c r="U53" s="1">
        <f t="shared" si="4"/>
        <v>14.374213836504719</v>
      </c>
      <c r="V53">
        <f t="shared" si="5"/>
        <v>255.91500000000002</v>
      </c>
      <c r="Y53" s="1">
        <f t="shared" si="9"/>
        <v>6755.8805031572392</v>
      </c>
      <c r="Z53" s="1">
        <f t="shared" si="6"/>
        <v>26.398923483020685</v>
      </c>
    </row>
    <row r="54" spans="8:26">
      <c r="H54">
        <v>27</v>
      </c>
      <c r="I54">
        <f t="shared" si="13"/>
        <v>134217728</v>
      </c>
      <c r="J54">
        <f t="shared" si="14"/>
        <v>8388608</v>
      </c>
      <c r="L54">
        <f t="shared" si="3"/>
        <v>776.04688205332627</v>
      </c>
      <c r="M54">
        <f t="shared" si="7"/>
        <v>9.600000000000005</v>
      </c>
      <c r="O54">
        <v>48</v>
      </c>
      <c r="P54">
        <f t="shared" si="2"/>
        <v>48</v>
      </c>
      <c r="Q54">
        <v>1</v>
      </c>
      <c r="T54">
        <f t="shared" si="8"/>
        <v>5.4450000000000003</v>
      </c>
      <c r="U54" s="1">
        <f t="shared" si="4"/>
        <v>16.167643376110927</v>
      </c>
      <c r="V54">
        <f t="shared" si="5"/>
        <v>261.36</v>
      </c>
      <c r="Y54" s="1">
        <f t="shared" si="9"/>
        <v>7760.4688205332623</v>
      </c>
      <c r="Z54" s="1">
        <f t="shared" si="6"/>
        <v>29.692641645750161</v>
      </c>
    </row>
    <row r="55" spans="8:26">
      <c r="H55">
        <v>28</v>
      </c>
      <c r="I55">
        <f t="shared" si="13"/>
        <v>268435456</v>
      </c>
      <c r="J55">
        <f t="shared" si="14"/>
        <v>16777216</v>
      </c>
      <c r="L55">
        <f t="shared" si="3"/>
        <v>891.44377681523406</v>
      </c>
      <c r="M55">
        <f t="shared" si="7"/>
        <v>9.800000000000006</v>
      </c>
      <c r="O55">
        <v>49</v>
      </c>
      <c r="P55">
        <f t="shared" si="2"/>
        <v>49</v>
      </c>
      <c r="Q55">
        <v>1</v>
      </c>
      <c r="T55">
        <f t="shared" si="8"/>
        <v>5.4450000000000003</v>
      </c>
      <c r="U55" s="1">
        <f t="shared" si="4"/>
        <v>18.192730139086351</v>
      </c>
      <c r="V55">
        <f t="shared" si="5"/>
        <v>266.80500000000001</v>
      </c>
      <c r="Y55" s="1">
        <f t="shared" si="9"/>
        <v>8914.4377681523401</v>
      </c>
      <c r="Z55" s="1">
        <f t="shared" si="6"/>
        <v>33.411809254520492</v>
      </c>
    </row>
    <row r="56" spans="8:26">
      <c r="H56">
        <v>29</v>
      </c>
      <c r="I56">
        <f t="shared" si="13"/>
        <v>536870912</v>
      </c>
      <c r="J56">
        <f t="shared" si="14"/>
        <v>33554432</v>
      </c>
      <c r="L56">
        <f t="shared" si="3"/>
        <v>1024.0000000000034</v>
      </c>
      <c r="M56">
        <f t="shared" si="7"/>
        <v>10.000000000000005</v>
      </c>
      <c r="N56" t="s">
        <v>28</v>
      </c>
      <c r="O56" s="3">
        <v>50</v>
      </c>
      <c r="P56">
        <f t="shared" si="2"/>
        <v>50</v>
      </c>
      <c r="Q56">
        <v>2.5</v>
      </c>
      <c r="T56">
        <f t="shared" si="8"/>
        <v>13.612500000000001</v>
      </c>
      <c r="U56" s="1">
        <f t="shared" si="4"/>
        <v>20.48</v>
      </c>
      <c r="V56">
        <f t="shared" si="5"/>
        <v>680.625</v>
      </c>
      <c r="Y56" s="1">
        <f t="shared" si="9"/>
        <v>10240.000000000035</v>
      </c>
      <c r="Z56" s="1">
        <f t="shared" si="6"/>
        <v>15.044995408631824</v>
      </c>
    </row>
    <row r="57" spans="8:26">
      <c r="H57">
        <v>30</v>
      </c>
      <c r="I57">
        <f t="shared" si="13"/>
        <v>1073741824</v>
      </c>
      <c r="J57">
        <f t="shared" si="14"/>
        <v>67108864</v>
      </c>
      <c r="L57">
        <f t="shared" si="3"/>
        <v>1176.2671155169678</v>
      </c>
      <c r="M57">
        <f t="shared" si="7"/>
        <v>10.200000000000005</v>
      </c>
      <c r="O57">
        <v>51</v>
      </c>
      <c r="P57">
        <f t="shared" si="2"/>
        <v>51</v>
      </c>
      <c r="Q57">
        <v>1</v>
      </c>
      <c r="T57">
        <f t="shared" si="8"/>
        <v>13.612500000000001</v>
      </c>
      <c r="U57" s="1">
        <f t="shared" si="4"/>
        <v>23.064061088567939</v>
      </c>
      <c r="V57">
        <f t="shared" si="5"/>
        <v>694.23750000000007</v>
      </c>
      <c r="Y57" s="1">
        <f t="shared" si="9"/>
        <v>11762.671155169679</v>
      </c>
      <c r="Z57" s="1">
        <f t="shared" si="6"/>
        <v>16.943295565522863</v>
      </c>
    </row>
    <row r="58" spans="8:26">
      <c r="L58">
        <f t="shared" si="3"/>
        <v>1351.1761006314484</v>
      </c>
      <c r="M58">
        <f t="shared" si="7"/>
        <v>10.400000000000006</v>
      </c>
      <c r="O58">
        <v>52</v>
      </c>
      <c r="P58">
        <f t="shared" si="2"/>
        <v>52</v>
      </c>
      <c r="Q58">
        <v>1</v>
      </c>
      <c r="T58">
        <f t="shared" si="8"/>
        <v>13.612500000000001</v>
      </c>
      <c r="U58" s="1">
        <f t="shared" si="4"/>
        <v>25.984155781373918</v>
      </c>
      <c r="V58">
        <f t="shared" si="5"/>
        <v>707.85</v>
      </c>
      <c r="Y58" s="1">
        <f t="shared" si="9"/>
        <v>13511.761006314484</v>
      </c>
      <c r="Z58" s="1">
        <f t="shared" si="6"/>
        <v>19.088452364645736</v>
      </c>
    </row>
    <row r="59" spans="8:26">
      <c r="L59">
        <f t="shared" si="3"/>
        <v>1552.093764106653</v>
      </c>
      <c r="M59">
        <f t="shared" si="7"/>
        <v>10.600000000000005</v>
      </c>
      <c r="O59">
        <v>53</v>
      </c>
      <c r="P59">
        <f t="shared" si="2"/>
        <v>53</v>
      </c>
      <c r="Q59">
        <v>1</v>
      </c>
      <c r="T59">
        <f t="shared" si="8"/>
        <v>13.612500000000001</v>
      </c>
      <c r="U59" s="1">
        <f t="shared" si="4"/>
        <v>29.284788002012249</v>
      </c>
      <c r="V59">
        <f t="shared" si="5"/>
        <v>721.46250000000009</v>
      </c>
      <c r="Y59" s="1">
        <f t="shared" si="9"/>
        <v>15520.93764106653</v>
      </c>
      <c r="Z59" s="1">
        <f t="shared" si="6"/>
        <v>21.513159230128423</v>
      </c>
    </row>
    <row r="60" spans="8:26">
      <c r="L60">
        <f t="shared" si="3"/>
        <v>1782.8875536304683</v>
      </c>
      <c r="M60">
        <f t="shared" si="7"/>
        <v>10.800000000000006</v>
      </c>
      <c r="O60">
        <v>54</v>
      </c>
      <c r="P60">
        <f t="shared" si="2"/>
        <v>54</v>
      </c>
      <c r="Q60">
        <v>1</v>
      </c>
      <c r="T60">
        <f t="shared" si="8"/>
        <v>13.612500000000001</v>
      </c>
      <c r="U60" s="1">
        <f t="shared" si="4"/>
        <v>33.016436178341898</v>
      </c>
      <c r="V60">
        <f t="shared" si="5"/>
        <v>735.07500000000005</v>
      </c>
      <c r="Y60" s="1">
        <f t="shared" si="9"/>
        <v>17828.875536304684</v>
      </c>
      <c r="Z60" s="1">
        <f t="shared" si="6"/>
        <v>24.254498569948215</v>
      </c>
    </row>
    <row r="61" spans="8:26">
      <c r="L61">
        <f t="shared" si="3"/>
        <v>2048.0000000000077</v>
      </c>
      <c r="M61">
        <f t="shared" si="7"/>
        <v>11.000000000000005</v>
      </c>
      <c r="O61">
        <v>55</v>
      </c>
      <c r="P61">
        <f t="shared" si="2"/>
        <v>55</v>
      </c>
      <c r="Q61">
        <v>1</v>
      </c>
      <c r="T61">
        <f t="shared" si="8"/>
        <v>13.612500000000001</v>
      </c>
      <c r="U61" s="1">
        <f t="shared" si="4"/>
        <v>37.236363636363635</v>
      </c>
      <c r="V61">
        <f t="shared" si="5"/>
        <v>748.6875</v>
      </c>
      <c r="Y61" s="1">
        <f t="shared" si="9"/>
        <v>20480.000000000076</v>
      </c>
      <c r="Z61" s="1">
        <f t="shared" si="6"/>
        <v>27.354537106603324</v>
      </c>
    </row>
    <row r="62" spans="8:26">
      <c r="L62">
        <f t="shared" si="3"/>
        <v>2352.5342310339365</v>
      </c>
      <c r="M62">
        <f t="shared" si="7"/>
        <v>11.200000000000006</v>
      </c>
      <c r="O62">
        <v>56</v>
      </c>
      <c r="P62">
        <f t="shared" si="2"/>
        <v>56</v>
      </c>
      <c r="Q62">
        <v>1</v>
      </c>
      <c r="T62">
        <f t="shared" si="8"/>
        <v>13.612500000000001</v>
      </c>
      <c r="U62" s="1">
        <f t="shared" si="4"/>
        <v>42.009539839891566</v>
      </c>
      <c r="V62">
        <f t="shared" si="5"/>
        <v>762.30000000000007</v>
      </c>
      <c r="Y62" s="1">
        <f t="shared" si="9"/>
        <v>23525.342310339365</v>
      </c>
      <c r="Z62" s="1">
        <f t="shared" si="6"/>
        <v>30.861002637202365</v>
      </c>
    </row>
    <row r="63" spans="8:26">
      <c r="L63">
        <f t="shared" si="3"/>
        <v>2702.3522012628982</v>
      </c>
      <c r="M63">
        <f t="shared" si="7"/>
        <v>11.400000000000006</v>
      </c>
      <c r="O63">
        <v>57</v>
      </c>
      <c r="P63">
        <f t="shared" si="2"/>
        <v>57</v>
      </c>
      <c r="Q63">
        <v>1</v>
      </c>
      <c r="T63">
        <f t="shared" si="8"/>
        <v>13.612500000000001</v>
      </c>
      <c r="U63" s="1">
        <f t="shared" si="4"/>
        <v>47.409687741454171</v>
      </c>
      <c r="V63">
        <f t="shared" si="5"/>
        <v>775.91250000000002</v>
      </c>
      <c r="Y63" s="1">
        <f t="shared" si="9"/>
        <v>27023.522012628982</v>
      </c>
      <c r="Z63" s="1">
        <f t="shared" si="6"/>
        <v>34.828053437248379</v>
      </c>
    </row>
    <row r="64" spans="8:26">
      <c r="L64">
        <f t="shared" si="3"/>
        <v>3104.1875282133069</v>
      </c>
      <c r="M64">
        <f t="shared" si="7"/>
        <v>11.600000000000007</v>
      </c>
      <c r="O64">
        <v>58</v>
      </c>
      <c r="P64">
        <f t="shared" si="2"/>
        <v>58</v>
      </c>
      <c r="Q64">
        <v>1</v>
      </c>
      <c r="T64">
        <f t="shared" si="8"/>
        <v>13.612500000000001</v>
      </c>
      <c r="U64" s="1">
        <f t="shared" si="4"/>
        <v>53.52047462436721</v>
      </c>
      <c r="V64">
        <f t="shared" si="5"/>
        <v>789.52500000000009</v>
      </c>
      <c r="Y64" s="1">
        <f t="shared" si="9"/>
        <v>31041.875282133071</v>
      </c>
      <c r="Z64" s="1">
        <f t="shared" si="6"/>
        <v>39.317153075751961</v>
      </c>
    </row>
    <row r="65" spans="12:26">
      <c r="L65">
        <f t="shared" si="3"/>
        <v>3565.7751072609381</v>
      </c>
      <c r="M65">
        <f t="shared" si="7"/>
        <v>11.800000000000008</v>
      </c>
      <c r="O65">
        <v>59</v>
      </c>
      <c r="P65">
        <f t="shared" si="2"/>
        <v>59</v>
      </c>
      <c r="Q65">
        <v>1</v>
      </c>
      <c r="T65">
        <f t="shared" si="8"/>
        <v>13.612500000000001</v>
      </c>
      <c r="U65" s="1">
        <f t="shared" si="4"/>
        <v>60.436866224761495</v>
      </c>
      <c r="V65">
        <f t="shared" si="5"/>
        <v>803.13750000000005</v>
      </c>
      <c r="Y65" s="1">
        <f t="shared" si="9"/>
        <v>35657.751072609382</v>
      </c>
      <c r="Z65" s="1">
        <f t="shared" si="6"/>
        <v>44.398065178888274</v>
      </c>
    </row>
    <row r="66" spans="12:26">
      <c r="L66">
        <f t="shared" si="3"/>
        <v>4096.0000000000164</v>
      </c>
      <c r="M66">
        <f t="shared" si="7"/>
        <v>12.000000000000007</v>
      </c>
      <c r="O66" s="3">
        <v>60</v>
      </c>
      <c r="P66">
        <f t="shared" si="2"/>
        <v>60</v>
      </c>
      <c r="Q66">
        <v>1.5</v>
      </c>
      <c r="R66" t="s">
        <v>22</v>
      </c>
      <c r="T66">
        <f t="shared" si="8"/>
        <v>20.418750000000003</v>
      </c>
      <c r="U66" s="1">
        <f t="shared" si="4"/>
        <v>68.266666666666666</v>
      </c>
      <c r="V66">
        <f t="shared" si="5"/>
        <v>1225.1250000000002</v>
      </c>
      <c r="Y66" s="1">
        <f t="shared" si="9"/>
        <v>40960.00000000016</v>
      </c>
      <c r="Z66" s="1">
        <f t="shared" si="6"/>
        <v>33.433323130292955</v>
      </c>
    </row>
    <row r="67" spans="12:26">
      <c r="L67">
        <f t="shared" si="3"/>
        <v>4705.068462067874</v>
      </c>
      <c r="M67">
        <f t="shared" si="7"/>
        <v>12.200000000000006</v>
      </c>
      <c r="O67">
        <v>61</v>
      </c>
      <c r="P67">
        <f t="shared" si="2"/>
        <v>61</v>
      </c>
      <c r="Q67">
        <v>1.5</v>
      </c>
      <c r="R67" t="s">
        <v>26</v>
      </c>
      <c r="T67">
        <f t="shared" si="8"/>
        <v>30.628125000000004</v>
      </c>
      <c r="U67" s="1">
        <f t="shared" si="4"/>
        <v>77.132269869964929</v>
      </c>
      <c r="V67">
        <f t="shared" si="5"/>
        <v>1868.3156250000002</v>
      </c>
      <c r="Y67" s="1">
        <f t="shared" si="9"/>
        <v>47050.684620678738</v>
      </c>
      <c r="Z67" s="1">
        <f t="shared" si="6"/>
        <v>25.183477561870056</v>
      </c>
    </row>
    <row r="68" spans="12:26">
      <c r="L68">
        <f t="shared" si="3"/>
        <v>5404.7044025257965</v>
      </c>
      <c r="M68">
        <f t="shared" si="7"/>
        <v>12.400000000000007</v>
      </c>
      <c r="O68">
        <v>62</v>
      </c>
      <c r="P68">
        <f t="shared" si="2"/>
        <v>62</v>
      </c>
      <c r="Q68">
        <v>1</v>
      </c>
      <c r="T68">
        <f t="shared" si="8"/>
        <v>30.628125000000004</v>
      </c>
      <c r="U68" s="1">
        <f t="shared" si="4"/>
        <v>87.172651653641466</v>
      </c>
      <c r="V68">
        <f t="shared" si="5"/>
        <v>1898.9437500000004</v>
      </c>
      <c r="Y68" s="1">
        <f t="shared" si="9"/>
        <v>54047.044025257965</v>
      </c>
      <c r="Z68" s="1">
        <f t="shared" si="6"/>
        <v>28.461635066998671</v>
      </c>
    </row>
    <row r="69" spans="12:26">
      <c r="L69">
        <f t="shared" si="3"/>
        <v>6208.3750564266165</v>
      </c>
      <c r="M69">
        <f t="shared" si="7"/>
        <v>12.600000000000007</v>
      </c>
      <c r="O69">
        <v>63</v>
      </c>
      <c r="P69">
        <f t="shared" si="2"/>
        <v>63</v>
      </c>
      <c r="Q69">
        <v>1</v>
      </c>
      <c r="T69">
        <f t="shared" si="8"/>
        <v>30.628125000000004</v>
      </c>
      <c r="U69" s="1">
        <f t="shared" si="4"/>
        <v>98.545635816295203</v>
      </c>
      <c r="V69">
        <f t="shared" si="5"/>
        <v>1929.5718750000003</v>
      </c>
      <c r="Y69" s="1">
        <f t="shared" si="9"/>
        <v>62083.750564266164</v>
      </c>
      <c r="Z69" s="1">
        <f t="shared" si="6"/>
        <v>32.174883645765284</v>
      </c>
    </row>
    <row r="70" spans="12:26">
      <c r="L70">
        <f t="shared" si="3"/>
        <v>7131.5502145218798</v>
      </c>
      <c r="M70">
        <f t="shared" si="7"/>
        <v>12.800000000000008</v>
      </c>
      <c r="O70">
        <v>64</v>
      </c>
      <c r="P70">
        <f t="shared" ref="P70:P133" si="15">$AB$1*O70</f>
        <v>64</v>
      </c>
      <c r="Q70">
        <v>1</v>
      </c>
      <c r="T70">
        <f t="shared" si="8"/>
        <v>30.628125000000004</v>
      </c>
      <c r="U70" s="1">
        <f t="shared" si="4"/>
        <v>111.43047210190382</v>
      </c>
      <c r="V70">
        <f t="shared" si="5"/>
        <v>1960.2000000000003</v>
      </c>
      <c r="Y70" s="1">
        <f t="shared" si="9"/>
        <v>71315.502145218794</v>
      </c>
      <c r="Z70" s="1">
        <f t="shared" si="6"/>
        <v>36.381747854922345</v>
      </c>
    </row>
    <row r="71" spans="12:26">
      <c r="L71">
        <f t="shared" ref="L71:L134" si="16">POWER($D$9,O71)</f>
        <v>8192.0000000000364</v>
      </c>
      <c r="M71">
        <f t="shared" ref="M71:M134" si="17">LOG(L71,2)</f>
        <v>13.000000000000007</v>
      </c>
      <c r="O71">
        <v>65</v>
      </c>
      <c r="P71">
        <f t="shared" si="15"/>
        <v>65</v>
      </c>
      <c r="Q71">
        <v>1</v>
      </c>
      <c r="T71">
        <f t="shared" si="8"/>
        <v>30.628125000000004</v>
      </c>
      <c r="U71" s="1">
        <f t="shared" ref="U71:U134" si="18">POWER(2,0.2*O71)/O71</f>
        <v>126.03076923076924</v>
      </c>
      <c r="V71">
        <f t="shared" ref="V71:V134" si="19">P71*T71</f>
        <v>1990.8281250000002</v>
      </c>
      <c r="Y71" s="1">
        <f t="shared" si="9"/>
        <v>81920.000000000364</v>
      </c>
      <c r="Z71" s="1">
        <f t="shared" ref="Z71:Z134" si="20">Y71/V71</f>
        <v>41.148705391129809</v>
      </c>
    </row>
    <row r="72" spans="12:26">
      <c r="L72">
        <f t="shared" si="16"/>
        <v>9410.1369241357534</v>
      </c>
      <c r="M72">
        <f t="shared" si="17"/>
        <v>13.200000000000006</v>
      </c>
      <c r="O72">
        <v>66</v>
      </c>
      <c r="P72">
        <f t="shared" si="15"/>
        <v>66</v>
      </c>
      <c r="Q72">
        <v>1</v>
      </c>
      <c r="T72">
        <f t="shared" ref="T72:T135" si="21">Q72*T71</f>
        <v>30.628125000000004</v>
      </c>
      <c r="U72" s="1">
        <f t="shared" si="18"/>
        <v>142.57783218387459</v>
      </c>
      <c r="V72">
        <f t="shared" si="19"/>
        <v>2021.4562500000002</v>
      </c>
      <c r="Y72" s="1">
        <f t="shared" ref="Y72:Y135" si="22">$Z$1*POWER($P$1,O72)</f>
        <v>94101.369241357534</v>
      </c>
      <c r="Z72" s="1">
        <f t="shared" si="20"/>
        <v>46.551276705274987</v>
      </c>
    </row>
    <row r="73" spans="12:26">
      <c r="L73">
        <f t="shared" si="16"/>
        <v>10809.408805051598</v>
      </c>
      <c r="M73">
        <f t="shared" si="17"/>
        <v>13.400000000000007</v>
      </c>
      <c r="O73">
        <v>67</v>
      </c>
      <c r="P73">
        <f t="shared" si="15"/>
        <v>67</v>
      </c>
      <c r="Q73">
        <v>1</v>
      </c>
      <c r="T73">
        <f t="shared" si="21"/>
        <v>30.628125000000004</v>
      </c>
      <c r="U73" s="1">
        <f t="shared" si="18"/>
        <v>161.33445977688871</v>
      </c>
      <c r="V73">
        <f t="shared" si="19"/>
        <v>2052.0843750000004</v>
      </c>
      <c r="Y73" s="1">
        <f t="shared" si="22"/>
        <v>108094.08805051599</v>
      </c>
      <c r="Z73" s="1">
        <f t="shared" si="20"/>
        <v>52.675264900116971</v>
      </c>
    </row>
    <row r="74" spans="12:26">
      <c r="L74">
        <f t="shared" si="16"/>
        <v>12416.750112853239</v>
      </c>
      <c r="M74">
        <f t="shared" si="17"/>
        <v>13.600000000000007</v>
      </c>
      <c r="O74">
        <v>68</v>
      </c>
      <c r="P74">
        <f t="shared" si="15"/>
        <v>68</v>
      </c>
      <c r="Q74">
        <v>1</v>
      </c>
      <c r="T74">
        <f t="shared" si="21"/>
        <v>30.628125000000004</v>
      </c>
      <c r="U74" s="1">
        <f t="shared" si="18"/>
        <v>182.59926636548818</v>
      </c>
      <c r="V74">
        <f t="shared" si="19"/>
        <v>2082.7125000000001</v>
      </c>
      <c r="Y74" s="1">
        <f t="shared" si="22"/>
        <v>124167.50112853239</v>
      </c>
      <c r="Z74" s="1">
        <f t="shared" si="20"/>
        <v>59.61816675538865</v>
      </c>
    </row>
    <row r="75" spans="12:26">
      <c r="L75">
        <f t="shared" si="16"/>
        <v>14263.100429043763</v>
      </c>
      <c r="M75">
        <f t="shared" si="17"/>
        <v>13.800000000000008</v>
      </c>
      <c r="O75">
        <v>69</v>
      </c>
      <c r="P75">
        <f t="shared" si="15"/>
        <v>69</v>
      </c>
      <c r="Q75">
        <v>1</v>
      </c>
      <c r="T75">
        <f t="shared" si="21"/>
        <v>30.628125000000004</v>
      </c>
      <c r="U75" s="1">
        <f t="shared" si="18"/>
        <v>206.71160042092305</v>
      </c>
      <c r="V75">
        <f t="shared" si="19"/>
        <v>2113.3406250000003</v>
      </c>
      <c r="Y75" s="1">
        <f t="shared" si="22"/>
        <v>142631.00429043762</v>
      </c>
      <c r="Z75" s="1">
        <f t="shared" si="20"/>
        <v>67.490778629421186</v>
      </c>
    </row>
    <row r="76" spans="12:26">
      <c r="L76">
        <f t="shared" si="16"/>
        <v>16384.000000000076</v>
      </c>
      <c r="M76">
        <f t="shared" si="17"/>
        <v>14.000000000000007</v>
      </c>
      <c r="O76" s="3">
        <v>70</v>
      </c>
      <c r="P76">
        <f t="shared" si="15"/>
        <v>70</v>
      </c>
      <c r="Q76">
        <v>3</v>
      </c>
      <c r="T76">
        <f t="shared" si="21"/>
        <v>91.884375000000006</v>
      </c>
      <c r="U76" s="1">
        <f t="shared" si="18"/>
        <v>234.05714285714285</v>
      </c>
      <c r="V76">
        <f t="shared" si="19"/>
        <v>6431.90625</v>
      </c>
      <c r="Y76" s="1">
        <f t="shared" si="22"/>
        <v>163840.00000000076</v>
      </c>
      <c r="Z76" s="1">
        <f t="shared" si="20"/>
        <v>25.473008099270842</v>
      </c>
    </row>
    <row r="77" spans="12:26">
      <c r="L77">
        <f t="shared" si="16"/>
        <v>18820.27384827151</v>
      </c>
      <c r="M77">
        <f t="shared" si="17"/>
        <v>14.200000000000008</v>
      </c>
      <c r="O77">
        <v>71</v>
      </c>
      <c r="P77">
        <f t="shared" si="15"/>
        <v>71</v>
      </c>
      <c r="Q77">
        <v>1</v>
      </c>
      <c r="T77">
        <f t="shared" si="21"/>
        <v>91.884375000000006</v>
      </c>
      <c r="U77" s="1">
        <f t="shared" si="18"/>
        <v>265.07427955311897</v>
      </c>
      <c r="V77">
        <f t="shared" si="19"/>
        <v>6523.7906250000005</v>
      </c>
      <c r="Y77" s="1">
        <f t="shared" si="22"/>
        <v>188202.7384827151</v>
      </c>
      <c r="Z77" s="1">
        <f t="shared" si="20"/>
        <v>28.848678521578869</v>
      </c>
    </row>
    <row r="78" spans="12:26">
      <c r="L78">
        <f t="shared" si="16"/>
        <v>21618.817610103204</v>
      </c>
      <c r="M78">
        <f t="shared" si="17"/>
        <v>14.400000000000007</v>
      </c>
      <c r="O78">
        <v>72</v>
      </c>
      <c r="P78">
        <f t="shared" si="15"/>
        <v>72</v>
      </c>
      <c r="Q78">
        <v>1</v>
      </c>
      <c r="T78">
        <f t="shared" si="21"/>
        <v>91.884375000000006</v>
      </c>
      <c r="U78" s="1">
        <f t="shared" si="18"/>
        <v>300.2613556958762</v>
      </c>
      <c r="V78">
        <f t="shared" si="19"/>
        <v>6615.6750000000002</v>
      </c>
      <c r="Y78" s="1">
        <f t="shared" si="22"/>
        <v>216188.17610103203</v>
      </c>
      <c r="Z78" s="1">
        <f t="shared" si="20"/>
        <v>32.678173595442949</v>
      </c>
    </row>
    <row r="79" spans="12:26">
      <c r="L79">
        <f t="shared" si="16"/>
        <v>24833.500225706484</v>
      </c>
      <c r="M79">
        <f t="shared" si="17"/>
        <v>14.600000000000007</v>
      </c>
      <c r="O79">
        <v>73</v>
      </c>
      <c r="P79">
        <f t="shared" si="15"/>
        <v>73</v>
      </c>
      <c r="Q79">
        <v>1</v>
      </c>
      <c r="T79">
        <f t="shared" si="21"/>
        <v>91.884375000000006</v>
      </c>
      <c r="U79" s="1">
        <f t="shared" si="18"/>
        <v>340.18493459871775</v>
      </c>
      <c r="V79">
        <f t="shared" si="19"/>
        <v>6707.5593750000007</v>
      </c>
      <c r="Y79" s="1">
        <f t="shared" si="22"/>
        <v>248335.00225706486</v>
      </c>
      <c r="Z79" s="1">
        <f t="shared" si="20"/>
        <v>37.023153784168301</v>
      </c>
    </row>
    <row r="80" spans="12:26">
      <c r="L80">
        <f t="shared" si="16"/>
        <v>28526.200858087537</v>
      </c>
      <c r="M80">
        <f t="shared" si="17"/>
        <v>14.800000000000008</v>
      </c>
      <c r="O80">
        <v>74</v>
      </c>
      <c r="P80">
        <f t="shared" si="15"/>
        <v>74</v>
      </c>
      <c r="Q80">
        <v>1</v>
      </c>
      <c r="T80">
        <f t="shared" si="21"/>
        <v>91.884375000000006</v>
      </c>
      <c r="U80" s="1">
        <f t="shared" si="18"/>
        <v>385.48920078496462</v>
      </c>
      <c r="V80">
        <f t="shared" si="19"/>
        <v>6799.4437500000004</v>
      </c>
      <c r="Y80" s="1">
        <f t="shared" si="22"/>
        <v>285262.00858087535</v>
      </c>
      <c r="Z80" s="1">
        <f t="shared" si="20"/>
        <v>41.953727256126697</v>
      </c>
    </row>
    <row r="81" spans="12:26">
      <c r="L81">
        <f t="shared" si="16"/>
        <v>32768.00000000016</v>
      </c>
      <c r="M81">
        <f t="shared" si="17"/>
        <v>15.000000000000007</v>
      </c>
      <c r="O81">
        <v>75</v>
      </c>
      <c r="P81">
        <f t="shared" si="15"/>
        <v>75</v>
      </c>
      <c r="Q81">
        <v>1</v>
      </c>
      <c r="T81">
        <f t="shared" si="21"/>
        <v>91.884375000000006</v>
      </c>
      <c r="U81" s="1">
        <f t="shared" si="18"/>
        <v>436.90666666666669</v>
      </c>
      <c r="V81">
        <f t="shared" si="19"/>
        <v>6891.328125</v>
      </c>
      <c r="Y81" s="1">
        <f t="shared" si="22"/>
        <v>327680.00000000163</v>
      </c>
      <c r="Z81" s="1">
        <f t="shared" si="20"/>
        <v>47.549615118638926</v>
      </c>
    </row>
    <row r="82" spans="12:26">
      <c r="L82">
        <f t="shared" si="16"/>
        <v>37640.547696543035</v>
      </c>
      <c r="M82">
        <f t="shared" si="17"/>
        <v>15.200000000000008</v>
      </c>
      <c r="O82">
        <v>76</v>
      </c>
      <c r="P82">
        <f t="shared" si="15"/>
        <v>76</v>
      </c>
      <c r="Q82">
        <v>1</v>
      </c>
      <c r="T82">
        <f t="shared" si="21"/>
        <v>91.884375000000006</v>
      </c>
      <c r="U82" s="1">
        <f t="shared" si="18"/>
        <v>495.27036442819508</v>
      </c>
      <c r="V82">
        <f t="shared" si="19"/>
        <v>6983.2125000000005</v>
      </c>
      <c r="Y82" s="1">
        <f t="shared" si="22"/>
        <v>376405.47696543037</v>
      </c>
      <c r="Z82" s="1">
        <f t="shared" si="20"/>
        <v>53.901478290318437</v>
      </c>
    </row>
    <row r="83" spans="12:26">
      <c r="L83">
        <f t="shared" si="16"/>
        <v>43237.635220206423</v>
      </c>
      <c r="M83">
        <f t="shared" si="17"/>
        <v>15.400000000000007</v>
      </c>
      <c r="O83">
        <v>77</v>
      </c>
      <c r="P83">
        <f t="shared" si="15"/>
        <v>77</v>
      </c>
      <c r="Q83">
        <v>1</v>
      </c>
      <c r="T83">
        <f t="shared" si="21"/>
        <v>91.884375000000006</v>
      </c>
      <c r="U83" s="1">
        <f t="shared" si="18"/>
        <v>561.52773013254784</v>
      </c>
      <c r="V83">
        <f t="shared" si="19"/>
        <v>7075.0968750000002</v>
      </c>
      <c r="Y83" s="1">
        <f t="shared" si="22"/>
        <v>432376.35220206424</v>
      </c>
      <c r="Z83" s="1">
        <f t="shared" si="20"/>
        <v>61.112428542127098</v>
      </c>
    </row>
    <row r="84" spans="12:26">
      <c r="L84">
        <f t="shared" si="16"/>
        <v>49667.000451412976</v>
      </c>
      <c r="M84">
        <f t="shared" si="17"/>
        <v>15.600000000000007</v>
      </c>
      <c r="O84">
        <v>78</v>
      </c>
      <c r="P84">
        <f t="shared" si="15"/>
        <v>78</v>
      </c>
      <c r="Q84">
        <v>1</v>
      </c>
      <c r="T84">
        <f t="shared" si="21"/>
        <v>91.884375000000006</v>
      </c>
      <c r="U84" s="1">
        <f t="shared" si="18"/>
        <v>636.7564160437538</v>
      </c>
      <c r="V84">
        <f t="shared" si="19"/>
        <v>7166.9812500000007</v>
      </c>
      <c r="Y84" s="1">
        <f t="shared" si="22"/>
        <v>496670.00451412977</v>
      </c>
      <c r="Z84" s="1">
        <f t="shared" si="20"/>
        <v>69.299749390879143</v>
      </c>
    </row>
    <row r="85" spans="12:26">
      <c r="L85">
        <f t="shared" si="16"/>
        <v>57052.401716175089</v>
      </c>
      <c r="M85">
        <f t="shared" si="17"/>
        <v>15.800000000000008</v>
      </c>
      <c r="O85">
        <v>79</v>
      </c>
      <c r="P85">
        <f t="shared" si="15"/>
        <v>79</v>
      </c>
      <c r="Q85">
        <v>1</v>
      </c>
      <c r="T85">
        <f t="shared" si="21"/>
        <v>91.884375000000006</v>
      </c>
      <c r="U85" s="1">
        <f t="shared" si="18"/>
        <v>722.18230020474391</v>
      </c>
      <c r="V85">
        <f t="shared" si="19"/>
        <v>7258.8656250000004</v>
      </c>
      <c r="Y85" s="1">
        <f t="shared" si="22"/>
        <v>570524.01716175093</v>
      </c>
      <c r="Z85" s="1">
        <f t="shared" si="20"/>
        <v>78.596856125401956</v>
      </c>
    </row>
    <row r="86" spans="12:26">
      <c r="L86">
        <f t="shared" si="16"/>
        <v>65536.000000000349</v>
      </c>
      <c r="M86">
        <f t="shared" si="17"/>
        <v>16.000000000000007</v>
      </c>
      <c r="O86" s="3">
        <v>80</v>
      </c>
      <c r="P86">
        <f t="shared" si="15"/>
        <v>80</v>
      </c>
      <c r="Q86">
        <v>1.44</v>
      </c>
      <c r="R86" t="s">
        <v>19</v>
      </c>
      <c r="S86" t="s">
        <v>20</v>
      </c>
      <c r="T86">
        <f t="shared" si="21"/>
        <v>132.3135</v>
      </c>
      <c r="U86" s="1">
        <f t="shared" si="18"/>
        <v>819.2</v>
      </c>
      <c r="V86">
        <f t="shared" si="19"/>
        <v>10585.08</v>
      </c>
      <c r="Y86" s="1">
        <f t="shared" si="22"/>
        <v>655360.00000000349</v>
      </c>
      <c r="Z86" s="1">
        <f t="shared" si="20"/>
        <v>61.913561352394453</v>
      </c>
    </row>
    <row r="87" spans="12:26">
      <c r="L87">
        <f t="shared" si="16"/>
        <v>75281.0953930861</v>
      </c>
      <c r="M87">
        <f t="shared" si="17"/>
        <v>16.200000000000006</v>
      </c>
      <c r="O87">
        <v>81</v>
      </c>
      <c r="P87">
        <f t="shared" si="15"/>
        <v>81</v>
      </c>
      <c r="Q87">
        <v>1</v>
      </c>
      <c r="T87">
        <f t="shared" si="21"/>
        <v>132.3135</v>
      </c>
      <c r="U87" s="1">
        <f t="shared" si="18"/>
        <v>929.39623942081062</v>
      </c>
      <c r="V87">
        <f t="shared" si="19"/>
        <v>10717.3935</v>
      </c>
      <c r="Y87" s="1">
        <f t="shared" si="22"/>
        <v>752810.95393086097</v>
      </c>
      <c r="Z87" s="1">
        <f t="shared" si="20"/>
        <v>70.241981311114586</v>
      </c>
    </row>
    <row r="88" spans="12:26">
      <c r="L88">
        <f t="shared" si="16"/>
        <v>86475.270440412874</v>
      </c>
      <c r="M88">
        <f t="shared" si="17"/>
        <v>16.400000000000009</v>
      </c>
      <c r="O88">
        <v>82</v>
      </c>
      <c r="P88">
        <f t="shared" si="15"/>
        <v>82</v>
      </c>
      <c r="Q88">
        <v>1</v>
      </c>
      <c r="T88">
        <f t="shared" si="21"/>
        <v>132.3135</v>
      </c>
      <c r="U88" s="1">
        <f t="shared" si="18"/>
        <v>1054.5764687855185</v>
      </c>
      <c r="V88">
        <f t="shared" si="19"/>
        <v>10849.707</v>
      </c>
      <c r="Y88" s="1">
        <f t="shared" si="22"/>
        <v>864752.70440412872</v>
      </c>
      <c r="Z88" s="1">
        <f t="shared" si="20"/>
        <v>79.702862427909679</v>
      </c>
    </row>
    <row r="89" spans="12:26">
      <c r="L89">
        <f t="shared" si="16"/>
        <v>99334.000902825996</v>
      </c>
      <c r="M89">
        <f t="shared" si="17"/>
        <v>16.600000000000009</v>
      </c>
      <c r="O89">
        <v>83</v>
      </c>
      <c r="P89">
        <f t="shared" si="15"/>
        <v>83</v>
      </c>
      <c r="Q89">
        <v>1</v>
      </c>
      <c r="T89">
        <f t="shared" si="21"/>
        <v>132.3135</v>
      </c>
      <c r="U89" s="1">
        <f t="shared" si="18"/>
        <v>1196.7951916003083</v>
      </c>
      <c r="V89">
        <f t="shared" si="19"/>
        <v>10982.020500000001</v>
      </c>
      <c r="Y89" s="1">
        <f t="shared" si="22"/>
        <v>993340.0090282599</v>
      </c>
      <c r="Z89" s="1">
        <f t="shared" si="20"/>
        <v>90.45148012865755</v>
      </c>
    </row>
    <row r="90" spans="12:26">
      <c r="L90">
        <f t="shared" si="16"/>
        <v>114104.80343235022</v>
      </c>
      <c r="M90">
        <f t="shared" si="17"/>
        <v>16.800000000000008</v>
      </c>
      <c r="O90">
        <v>84</v>
      </c>
      <c r="P90">
        <f t="shared" si="15"/>
        <v>84</v>
      </c>
      <c r="Q90">
        <v>1</v>
      </c>
      <c r="T90">
        <f t="shared" si="21"/>
        <v>132.3135</v>
      </c>
      <c r="U90" s="1">
        <f t="shared" si="18"/>
        <v>1358.3905170517803</v>
      </c>
      <c r="V90">
        <f t="shared" si="19"/>
        <v>11114.334000000001</v>
      </c>
      <c r="Y90" s="1">
        <f t="shared" si="22"/>
        <v>1141048.0343235023</v>
      </c>
      <c r="Z90" s="1">
        <f t="shared" si="20"/>
        <v>102.66454421142124</v>
      </c>
    </row>
    <row r="91" spans="12:26">
      <c r="L91">
        <f t="shared" si="16"/>
        <v>131072.00000000073</v>
      </c>
      <c r="M91">
        <f t="shared" si="17"/>
        <v>17.000000000000007</v>
      </c>
      <c r="O91">
        <v>85</v>
      </c>
      <c r="P91">
        <f t="shared" si="15"/>
        <v>85</v>
      </c>
      <c r="Q91">
        <v>1</v>
      </c>
      <c r="T91">
        <f t="shared" si="21"/>
        <v>132.3135</v>
      </c>
      <c r="U91" s="1">
        <f t="shared" si="18"/>
        <v>1542.0235294117647</v>
      </c>
      <c r="V91">
        <f t="shared" si="19"/>
        <v>11246.647500000001</v>
      </c>
      <c r="Y91" s="1">
        <f t="shared" si="22"/>
        <v>1310720.0000000072</v>
      </c>
      <c r="Z91" s="1">
        <f t="shared" si="20"/>
        <v>116.54317431038957</v>
      </c>
    </row>
    <row r="92" spans="12:26">
      <c r="L92">
        <f t="shared" si="16"/>
        <v>150562.19078617223</v>
      </c>
      <c r="M92">
        <f t="shared" si="17"/>
        <v>17.200000000000006</v>
      </c>
      <c r="O92">
        <v>86</v>
      </c>
      <c r="P92">
        <f t="shared" si="15"/>
        <v>86</v>
      </c>
      <c r="Q92">
        <v>1</v>
      </c>
      <c r="T92">
        <f t="shared" si="21"/>
        <v>132.3135</v>
      </c>
      <c r="U92" s="1">
        <f t="shared" si="18"/>
        <v>1750.7231486764108</v>
      </c>
      <c r="V92">
        <f t="shared" si="19"/>
        <v>11378.961000000001</v>
      </c>
      <c r="Y92" s="1">
        <f t="shared" si="22"/>
        <v>1505621.9078617222</v>
      </c>
      <c r="Z92" s="1">
        <f t="shared" si="20"/>
        <v>132.31629037675074</v>
      </c>
    </row>
    <row r="93" spans="12:26">
      <c r="L93">
        <f t="shared" si="16"/>
        <v>172950.54088082581</v>
      </c>
      <c r="M93">
        <f t="shared" si="17"/>
        <v>17.400000000000009</v>
      </c>
      <c r="O93">
        <v>87</v>
      </c>
      <c r="P93">
        <f t="shared" si="15"/>
        <v>87</v>
      </c>
      <c r="Q93">
        <v>1</v>
      </c>
      <c r="T93">
        <f t="shared" si="21"/>
        <v>132.3135</v>
      </c>
      <c r="U93" s="1">
        <f t="shared" si="18"/>
        <v>1987.9372515037362</v>
      </c>
      <c r="V93">
        <f t="shared" si="19"/>
        <v>11511.2745</v>
      </c>
      <c r="Y93" s="1">
        <f t="shared" si="22"/>
        <v>1729505.4088082581</v>
      </c>
      <c r="Z93" s="1">
        <f t="shared" si="20"/>
        <v>150.2444763008873</v>
      </c>
    </row>
    <row r="94" spans="12:26">
      <c r="L94">
        <f t="shared" si="16"/>
        <v>198668.00180565205</v>
      </c>
      <c r="M94">
        <f t="shared" si="17"/>
        <v>17.600000000000009</v>
      </c>
      <c r="O94">
        <v>88</v>
      </c>
      <c r="P94">
        <f t="shared" si="15"/>
        <v>88</v>
      </c>
      <c r="Q94">
        <v>1</v>
      </c>
      <c r="T94">
        <f t="shared" si="21"/>
        <v>132.3135</v>
      </c>
      <c r="U94" s="1">
        <f t="shared" si="18"/>
        <v>2257.5909296096688</v>
      </c>
      <c r="V94">
        <f t="shared" si="19"/>
        <v>11643.588</v>
      </c>
      <c r="Y94" s="1">
        <f t="shared" si="22"/>
        <v>1986680.0180565205</v>
      </c>
      <c r="Z94" s="1">
        <f t="shared" si="20"/>
        <v>170.62438296996771</v>
      </c>
    </row>
    <row r="95" spans="12:26">
      <c r="L95">
        <f t="shared" si="16"/>
        <v>228209.60686470056</v>
      </c>
      <c r="M95">
        <f t="shared" si="17"/>
        <v>17.800000000000011</v>
      </c>
      <c r="O95">
        <v>89</v>
      </c>
      <c r="P95">
        <f t="shared" si="15"/>
        <v>89</v>
      </c>
      <c r="Q95">
        <v>1</v>
      </c>
      <c r="T95">
        <f t="shared" si="21"/>
        <v>132.3135</v>
      </c>
      <c r="U95" s="1">
        <f t="shared" si="18"/>
        <v>2564.1528861202146</v>
      </c>
      <c r="V95">
        <f t="shared" si="19"/>
        <v>11775.9015</v>
      </c>
      <c r="Y95" s="1">
        <f t="shared" si="22"/>
        <v>2282096.0686470056</v>
      </c>
      <c r="Z95" s="1">
        <f t="shared" si="20"/>
        <v>193.79374637661547</v>
      </c>
    </row>
    <row r="96" spans="12:26">
      <c r="L96">
        <f t="shared" si="16"/>
        <v>262144.00000000157</v>
      </c>
      <c r="M96">
        <f t="shared" si="17"/>
        <v>18.000000000000007</v>
      </c>
      <c r="O96" s="3">
        <v>90</v>
      </c>
      <c r="P96">
        <f t="shared" si="15"/>
        <v>90</v>
      </c>
      <c r="Q96">
        <v>3.5</v>
      </c>
      <c r="T96">
        <f t="shared" si="21"/>
        <v>463.09725000000003</v>
      </c>
      <c r="U96" s="1">
        <f t="shared" si="18"/>
        <v>2912.7111111111112</v>
      </c>
      <c r="V96">
        <f t="shared" si="19"/>
        <v>41678.752500000002</v>
      </c>
      <c r="Y96" s="1">
        <f t="shared" si="22"/>
        <v>2621440.0000000158</v>
      </c>
      <c r="Z96" s="1">
        <f t="shared" si="20"/>
        <v>62.896316294495996</v>
      </c>
    </row>
    <row r="97" spans="1:26">
      <c r="L97">
        <f t="shared" si="16"/>
        <v>301124.38157234452</v>
      </c>
      <c r="M97">
        <f t="shared" si="17"/>
        <v>18.200000000000006</v>
      </c>
      <c r="O97">
        <v>91</v>
      </c>
      <c r="P97">
        <f t="shared" si="15"/>
        <v>91</v>
      </c>
      <c r="Q97">
        <v>1</v>
      </c>
      <c r="T97">
        <f t="shared" si="21"/>
        <v>463.09725000000003</v>
      </c>
      <c r="U97" s="1">
        <f t="shared" si="18"/>
        <v>3309.0591381576123</v>
      </c>
      <c r="V97">
        <f t="shared" si="19"/>
        <v>42141.849750000001</v>
      </c>
      <c r="Y97" s="1">
        <f t="shared" si="22"/>
        <v>3011243.8157234453</v>
      </c>
      <c r="Z97" s="1">
        <f t="shared" si="20"/>
        <v>71.454951161071065</v>
      </c>
    </row>
    <row r="98" spans="1:26">
      <c r="L98">
        <f t="shared" si="16"/>
        <v>345901.08176165173</v>
      </c>
      <c r="M98">
        <f t="shared" si="17"/>
        <v>18.400000000000009</v>
      </c>
      <c r="O98">
        <v>92</v>
      </c>
      <c r="P98">
        <f t="shared" si="15"/>
        <v>92</v>
      </c>
      <c r="Q98">
        <v>1</v>
      </c>
      <c r="T98">
        <f t="shared" si="21"/>
        <v>463.09725000000003</v>
      </c>
      <c r="U98" s="1">
        <f t="shared" si="18"/>
        <v>3759.7943669744582</v>
      </c>
      <c r="V98">
        <f t="shared" si="19"/>
        <v>42604.947</v>
      </c>
      <c r="Y98" s="1">
        <f t="shared" si="22"/>
        <v>3459010.8176165172</v>
      </c>
      <c r="Z98" s="1">
        <f t="shared" si="20"/>
        <v>81.18800893277762</v>
      </c>
    </row>
    <row r="99" spans="1:26">
      <c r="L99">
        <f t="shared" si="16"/>
        <v>397336.00361130427</v>
      </c>
      <c r="M99">
        <f t="shared" si="17"/>
        <v>18.600000000000012</v>
      </c>
      <c r="O99">
        <v>93</v>
      </c>
      <c r="P99">
        <f t="shared" si="15"/>
        <v>93</v>
      </c>
      <c r="Q99">
        <v>1</v>
      </c>
      <c r="T99">
        <f t="shared" si="21"/>
        <v>463.09725000000003</v>
      </c>
      <c r="U99" s="1">
        <f t="shared" si="18"/>
        <v>4272.4301463580832</v>
      </c>
      <c r="V99">
        <f t="shared" si="19"/>
        <v>43068.044250000006</v>
      </c>
      <c r="Y99" s="1">
        <f t="shared" si="22"/>
        <v>3973360.0361130429</v>
      </c>
      <c r="Z99" s="1">
        <f t="shared" si="20"/>
        <v>92.257730883914988</v>
      </c>
    </row>
    <row r="100" spans="1:26">
      <c r="A100" s="4">
        <v>1</v>
      </c>
      <c r="B100" s="4">
        <v>1.2</v>
      </c>
      <c r="C100" s="4">
        <v>1.23</v>
      </c>
      <c r="D100" s="4">
        <v>1.36</v>
      </c>
      <c r="E100" s="4">
        <v>1.5</v>
      </c>
      <c r="F100" s="4">
        <v>1.66</v>
      </c>
      <c r="G100" s="4">
        <v>1.83</v>
      </c>
      <c r="H100" s="4">
        <v>2.0099999999999998</v>
      </c>
      <c r="I100" s="5">
        <v>2.23</v>
      </c>
      <c r="J100">
        <f>SUM(A100:I100)</f>
        <v>14.020000000000001</v>
      </c>
      <c r="L100">
        <f t="shared" si="16"/>
        <v>456419.21372940112</v>
      </c>
      <c r="M100">
        <f t="shared" si="17"/>
        <v>18.800000000000011</v>
      </c>
      <c r="O100">
        <v>94</v>
      </c>
      <c r="P100">
        <f t="shared" si="15"/>
        <v>94</v>
      </c>
      <c r="Q100">
        <v>1</v>
      </c>
      <c r="T100">
        <f t="shared" si="21"/>
        <v>463.09725000000003</v>
      </c>
      <c r="U100" s="1">
        <f t="shared" si="18"/>
        <v>4855.5235503127478</v>
      </c>
      <c r="V100">
        <f t="shared" si="19"/>
        <v>43531.141500000005</v>
      </c>
      <c r="Y100" s="1">
        <f t="shared" si="22"/>
        <v>4564192.1372940112</v>
      </c>
      <c r="Z100" s="1">
        <f t="shared" si="20"/>
        <v>104.84889621591959</v>
      </c>
    </row>
    <row r="101" spans="1:26">
      <c r="L101">
        <f t="shared" si="16"/>
        <v>524288.00000000338</v>
      </c>
      <c r="M101">
        <f t="shared" si="17"/>
        <v>19.000000000000011</v>
      </c>
      <c r="O101">
        <v>95</v>
      </c>
      <c r="P101">
        <f t="shared" si="15"/>
        <v>95</v>
      </c>
      <c r="Q101">
        <v>1</v>
      </c>
      <c r="T101">
        <f t="shared" si="21"/>
        <v>463.09725000000003</v>
      </c>
      <c r="U101" s="1">
        <f t="shared" si="18"/>
        <v>5518.8210526315788</v>
      </c>
      <c r="V101">
        <f t="shared" si="19"/>
        <v>43994.238750000004</v>
      </c>
      <c r="Y101" s="1">
        <f t="shared" si="22"/>
        <v>5242880.0000000335</v>
      </c>
      <c r="Z101" s="1">
        <f t="shared" si="20"/>
        <v>119.17196771588719</v>
      </c>
    </row>
    <row r="102" spans="1:26">
      <c r="L102">
        <f t="shared" si="16"/>
        <v>602248.76314468938</v>
      </c>
      <c r="M102">
        <f t="shared" si="17"/>
        <v>19.20000000000001</v>
      </c>
      <c r="O102">
        <v>96</v>
      </c>
      <c r="P102">
        <f t="shared" si="15"/>
        <v>96</v>
      </c>
      <c r="Q102">
        <v>1</v>
      </c>
      <c r="T102">
        <f t="shared" si="21"/>
        <v>463.09725000000003</v>
      </c>
      <c r="U102" s="1">
        <f t="shared" si="18"/>
        <v>6273.4246160904841</v>
      </c>
      <c r="V102">
        <f t="shared" si="19"/>
        <v>44457.336000000003</v>
      </c>
      <c r="Y102" s="1">
        <f t="shared" si="22"/>
        <v>6022487.6314468943</v>
      </c>
      <c r="Z102" s="1">
        <f t="shared" si="20"/>
        <v>135.46667824286399</v>
      </c>
    </row>
    <row r="103" spans="1:26">
      <c r="L103">
        <f t="shared" si="16"/>
        <v>691802.16352330381</v>
      </c>
      <c r="M103">
        <f t="shared" si="17"/>
        <v>19.400000000000009</v>
      </c>
      <c r="O103">
        <v>97</v>
      </c>
      <c r="P103">
        <f t="shared" si="15"/>
        <v>97</v>
      </c>
      <c r="Q103">
        <v>1</v>
      </c>
      <c r="T103">
        <f t="shared" si="21"/>
        <v>463.09725000000003</v>
      </c>
      <c r="U103" s="1">
        <f t="shared" si="18"/>
        <v>7131.9810672505191</v>
      </c>
      <c r="V103">
        <f t="shared" si="19"/>
        <v>44920.433250000002</v>
      </c>
      <c r="Y103" s="1">
        <f t="shared" si="22"/>
        <v>6918021.6352330381</v>
      </c>
      <c r="Z103" s="1">
        <f t="shared" si="20"/>
        <v>154.00612003743393</v>
      </c>
    </row>
    <row r="104" spans="1:26">
      <c r="L104">
        <f t="shared" si="16"/>
        <v>794672.00722260878</v>
      </c>
      <c r="M104">
        <f t="shared" si="17"/>
        <v>19.600000000000012</v>
      </c>
      <c r="O104">
        <v>98</v>
      </c>
      <c r="P104">
        <f t="shared" si="15"/>
        <v>98</v>
      </c>
      <c r="Q104">
        <v>1</v>
      </c>
      <c r="T104">
        <f t="shared" si="21"/>
        <v>463.09725000000003</v>
      </c>
      <c r="U104" s="1">
        <f t="shared" si="18"/>
        <v>8108.8980328837097</v>
      </c>
      <c r="V104">
        <f t="shared" si="19"/>
        <v>45383.530500000001</v>
      </c>
      <c r="Y104" s="1">
        <f t="shared" si="22"/>
        <v>7946720.0722260876</v>
      </c>
      <c r="Z104" s="1">
        <f t="shared" si="20"/>
        <v>175.10140759600199</v>
      </c>
    </row>
    <row r="105" spans="1:26">
      <c r="L105">
        <f t="shared" si="16"/>
        <v>912838.42745880282</v>
      </c>
      <c r="M105">
        <f t="shared" si="17"/>
        <v>19.800000000000011</v>
      </c>
      <c r="O105">
        <v>99</v>
      </c>
      <c r="P105">
        <f t="shared" si="15"/>
        <v>99</v>
      </c>
      <c r="Q105">
        <v>1</v>
      </c>
      <c r="T105">
        <f t="shared" si="21"/>
        <v>463.09725000000003</v>
      </c>
      <c r="U105" s="1">
        <f t="shared" si="18"/>
        <v>9220.5901763514812</v>
      </c>
      <c r="V105">
        <f t="shared" si="19"/>
        <v>45846.62775</v>
      </c>
      <c r="Y105" s="1">
        <f t="shared" si="22"/>
        <v>9128384.274588028</v>
      </c>
      <c r="Z105" s="1">
        <f t="shared" si="20"/>
        <v>199.10699483427172</v>
      </c>
    </row>
    <row r="106" spans="1:26">
      <c r="L106">
        <f t="shared" si="16"/>
        <v>1048576.000000007</v>
      </c>
      <c r="M106">
        <f t="shared" si="17"/>
        <v>20.000000000000011</v>
      </c>
      <c r="N106" t="s">
        <v>29</v>
      </c>
      <c r="O106" s="3">
        <v>100</v>
      </c>
      <c r="P106">
        <f t="shared" si="15"/>
        <v>100</v>
      </c>
      <c r="Q106">
        <v>2</v>
      </c>
      <c r="R106" t="s">
        <v>17</v>
      </c>
      <c r="S106" t="s">
        <v>24</v>
      </c>
      <c r="T106">
        <f t="shared" si="21"/>
        <v>926.19450000000006</v>
      </c>
      <c r="U106" s="1">
        <f t="shared" si="18"/>
        <v>10485.76</v>
      </c>
      <c r="V106">
        <f t="shared" si="19"/>
        <v>92619.450000000012</v>
      </c>
      <c r="Y106" s="1">
        <f t="shared" si="22"/>
        <v>10485760.000000071</v>
      </c>
      <c r="Z106" s="1">
        <f t="shared" si="20"/>
        <v>113.21336933009286</v>
      </c>
    </row>
    <row r="107" spans="1:26">
      <c r="L107">
        <f t="shared" si="16"/>
        <v>1204497.526289379</v>
      </c>
      <c r="M107">
        <f t="shared" si="17"/>
        <v>20.20000000000001</v>
      </c>
      <c r="O107">
        <v>101</v>
      </c>
      <c r="P107">
        <f t="shared" si="15"/>
        <v>101</v>
      </c>
      <c r="Q107">
        <v>1</v>
      </c>
      <c r="T107">
        <f t="shared" si="21"/>
        <v>926.19450000000006</v>
      </c>
      <c r="U107" s="1">
        <f t="shared" si="18"/>
        <v>11925.718082073001</v>
      </c>
      <c r="V107">
        <f t="shared" si="19"/>
        <v>93545.644500000009</v>
      </c>
      <c r="Y107" s="1">
        <f t="shared" si="22"/>
        <v>12044975.26289379</v>
      </c>
      <c r="Z107" s="1">
        <f t="shared" si="20"/>
        <v>128.76040704272222</v>
      </c>
    </row>
    <row r="108" spans="1:26">
      <c r="L108">
        <f t="shared" si="16"/>
        <v>1383604.3270466076</v>
      </c>
      <c r="M108">
        <f t="shared" si="17"/>
        <v>20.400000000000009</v>
      </c>
      <c r="O108">
        <v>102</v>
      </c>
      <c r="P108">
        <f t="shared" si="15"/>
        <v>102</v>
      </c>
      <c r="Q108">
        <v>1</v>
      </c>
      <c r="T108">
        <f t="shared" si="21"/>
        <v>926.19450000000006</v>
      </c>
      <c r="U108" s="1">
        <f t="shared" si="18"/>
        <v>13564.74830437844</v>
      </c>
      <c r="V108">
        <f t="shared" si="19"/>
        <v>94471.839000000007</v>
      </c>
      <c r="Y108" s="1">
        <f t="shared" si="22"/>
        <v>13836043.270466076</v>
      </c>
      <c r="Z108" s="1">
        <f t="shared" si="20"/>
        <v>146.45680042775578</v>
      </c>
    </row>
    <row r="109" spans="1:26">
      <c r="L109">
        <f t="shared" si="16"/>
        <v>1589344.0144452183</v>
      </c>
      <c r="M109">
        <f t="shared" si="17"/>
        <v>20.600000000000012</v>
      </c>
      <c r="O109">
        <v>103</v>
      </c>
      <c r="P109">
        <f t="shared" si="15"/>
        <v>103</v>
      </c>
      <c r="Q109">
        <v>1</v>
      </c>
      <c r="T109">
        <f t="shared" si="21"/>
        <v>926.19450000000006</v>
      </c>
      <c r="U109" s="1">
        <f t="shared" si="18"/>
        <v>15430.524412089391</v>
      </c>
      <c r="V109">
        <f t="shared" si="19"/>
        <v>95398.033500000005</v>
      </c>
      <c r="Y109" s="1">
        <f t="shared" si="22"/>
        <v>15893440.144452183</v>
      </c>
      <c r="Z109" s="1">
        <f t="shared" si="20"/>
        <v>166.60133926609905</v>
      </c>
    </row>
    <row r="110" spans="1:26">
      <c r="L110">
        <f t="shared" si="16"/>
        <v>1825676.8549176061</v>
      </c>
      <c r="M110">
        <f t="shared" si="17"/>
        <v>20.800000000000011</v>
      </c>
      <c r="O110">
        <v>104</v>
      </c>
      <c r="P110">
        <f t="shared" si="15"/>
        <v>104</v>
      </c>
      <c r="Q110">
        <v>1</v>
      </c>
      <c r="T110">
        <f t="shared" si="21"/>
        <v>926.19450000000006</v>
      </c>
      <c r="U110" s="1">
        <f t="shared" si="18"/>
        <v>17554.585143438399</v>
      </c>
      <c r="V110">
        <f t="shared" si="19"/>
        <v>96324.228000000003</v>
      </c>
      <c r="Y110" s="1">
        <f t="shared" si="22"/>
        <v>18256768.54917606</v>
      </c>
      <c r="Z110" s="1">
        <f t="shared" si="20"/>
        <v>189.53454315954713</v>
      </c>
    </row>
    <row r="111" spans="1:26">
      <c r="L111">
        <f t="shared" si="16"/>
        <v>2097152.0000000149</v>
      </c>
      <c r="M111">
        <f t="shared" si="17"/>
        <v>21.000000000000011</v>
      </c>
      <c r="O111">
        <v>105</v>
      </c>
      <c r="P111">
        <f t="shared" si="15"/>
        <v>105</v>
      </c>
      <c r="Q111">
        <v>1</v>
      </c>
      <c r="T111">
        <f t="shared" si="21"/>
        <v>926.19450000000006</v>
      </c>
      <c r="U111" s="1">
        <f t="shared" si="18"/>
        <v>19972.876190476192</v>
      </c>
      <c r="V111">
        <f t="shared" si="19"/>
        <v>97250.422500000001</v>
      </c>
      <c r="Y111" s="1">
        <f t="shared" si="22"/>
        <v>20971520.000000149</v>
      </c>
      <c r="Z111" s="1">
        <f t="shared" si="20"/>
        <v>215.6445130097008</v>
      </c>
    </row>
    <row r="112" spans="1:26">
      <c r="L112">
        <f t="shared" si="16"/>
        <v>2408995.0525787589</v>
      </c>
      <c r="M112">
        <f t="shared" si="17"/>
        <v>21.20000000000001</v>
      </c>
      <c r="O112">
        <v>106</v>
      </c>
      <c r="P112">
        <f t="shared" si="15"/>
        <v>106</v>
      </c>
      <c r="Q112">
        <v>1</v>
      </c>
      <c r="T112">
        <f t="shared" si="21"/>
        <v>926.19450000000006</v>
      </c>
      <c r="U112" s="1">
        <f t="shared" si="18"/>
        <v>22726.368420554212</v>
      </c>
      <c r="V112">
        <f t="shared" si="19"/>
        <v>98176.617000000013</v>
      </c>
      <c r="Y112" s="1">
        <f t="shared" si="22"/>
        <v>24089950.525787588</v>
      </c>
      <c r="Z112" s="1">
        <f t="shared" si="20"/>
        <v>245.37360587386695</v>
      </c>
    </row>
    <row r="113" spans="12:26">
      <c r="L113">
        <f t="shared" si="16"/>
        <v>2767208.6540932166</v>
      </c>
      <c r="M113">
        <f t="shared" si="17"/>
        <v>21.400000000000013</v>
      </c>
      <c r="O113">
        <v>107</v>
      </c>
      <c r="P113">
        <f t="shared" si="15"/>
        <v>107</v>
      </c>
      <c r="Q113">
        <v>1</v>
      </c>
      <c r="T113">
        <f t="shared" si="21"/>
        <v>926.19450000000006</v>
      </c>
      <c r="U113" s="1">
        <f t="shared" si="18"/>
        <v>25861.763122366327</v>
      </c>
      <c r="V113">
        <f t="shared" si="19"/>
        <v>99102.811500000011</v>
      </c>
      <c r="Y113" s="1">
        <f t="shared" si="22"/>
        <v>27672086.540932167</v>
      </c>
      <c r="Z113" s="1">
        <f t="shared" si="20"/>
        <v>279.22604941366535</v>
      </c>
    </row>
    <row r="114" spans="12:26">
      <c r="L114">
        <f t="shared" si="16"/>
        <v>3178688.0288904374</v>
      </c>
      <c r="M114">
        <f t="shared" si="17"/>
        <v>21.600000000000012</v>
      </c>
      <c r="O114">
        <v>108</v>
      </c>
      <c r="P114">
        <f t="shared" si="15"/>
        <v>108</v>
      </c>
      <c r="Q114">
        <v>1</v>
      </c>
      <c r="T114">
        <f t="shared" si="21"/>
        <v>926.19450000000006</v>
      </c>
      <c r="U114" s="1">
        <f t="shared" si="18"/>
        <v>29432.296563800137</v>
      </c>
      <c r="V114">
        <f t="shared" si="19"/>
        <v>100029.00600000001</v>
      </c>
      <c r="Y114" s="1">
        <f t="shared" si="22"/>
        <v>31786880.288904376</v>
      </c>
      <c r="Z114" s="1">
        <f t="shared" si="20"/>
        <v>317.77662860015198</v>
      </c>
    </row>
    <row r="115" spans="12:26">
      <c r="L115">
        <f t="shared" si="16"/>
        <v>3651353.7098352131</v>
      </c>
      <c r="M115">
        <f t="shared" si="17"/>
        <v>21.800000000000011</v>
      </c>
      <c r="O115">
        <v>109</v>
      </c>
      <c r="P115">
        <f t="shared" si="15"/>
        <v>109</v>
      </c>
      <c r="Q115">
        <v>1</v>
      </c>
      <c r="T115">
        <f t="shared" si="21"/>
        <v>926.19450000000006</v>
      </c>
      <c r="U115" s="1">
        <f t="shared" si="18"/>
        <v>33498.657888396214</v>
      </c>
      <c r="V115">
        <f t="shared" si="19"/>
        <v>100955.20050000001</v>
      </c>
      <c r="Y115" s="1">
        <f t="shared" si="22"/>
        <v>36513537.098352134</v>
      </c>
      <c r="Z115" s="1">
        <f t="shared" si="20"/>
        <v>361.68059612097085</v>
      </c>
    </row>
    <row r="116" spans="12:26">
      <c r="L116">
        <f t="shared" si="16"/>
        <v>4194304.0000000307</v>
      </c>
      <c r="M116">
        <f t="shared" si="17"/>
        <v>22.000000000000011</v>
      </c>
      <c r="O116" s="3">
        <v>110</v>
      </c>
      <c r="P116">
        <f t="shared" si="15"/>
        <v>110</v>
      </c>
      <c r="Q116">
        <v>4</v>
      </c>
      <c r="T116">
        <f t="shared" si="21"/>
        <v>3704.7780000000002</v>
      </c>
      <c r="U116" s="1">
        <f t="shared" si="18"/>
        <v>38130.036363636362</v>
      </c>
      <c r="V116">
        <f t="shared" si="19"/>
        <v>407525.58</v>
      </c>
      <c r="Y116" s="1">
        <f t="shared" si="22"/>
        <v>41943040.000000305</v>
      </c>
      <c r="Z116" s="1">
        <f t="shared" si="20"/>
        <v>102.92124484553904</v>
      </c>
    </row>
    <row r="117" spans="12:26">
      <c r="L117">
        <f t="shared" si="16"/>
        <v>4817990.1051575188</v>
      </c>
      <c r="M117">
        <f t="shared" si="17"/>
        <v>22.20000000000001</v>
      </c>
      <c r="O117">
        <v>111</v>
      </c>
      <c r="P117">
        <f t="shared" si="15"/>
        <v>111</v>
      </c>
      <c r="Q117">
        <v>1</v>
      </c>
      <c r="T117">
        <f t="shared" si="21"/>
        <v>3704.7780000000002</v>
      </c>
      <c r="U117" s="1">
        <f t="shared" si="18"/>
        <v>43405.31626268012</v>
      </c>
      <c r="V117">
        <f t="shared" si="19"/>
        <v>411230.35800000001</v>
      </c>
      <c r="Y117" s="1">
        <f t="shared" si="22"/>
        <v>48179901.051575184</v>
      </c>
      <c r="Z117" s="1">
        <f t="shared" si="20"/>
        <v>117.16037037220677</v>
      </c>
    </row>
    <row r="118" spans="12:26">
      <c r="L118">
        <f t="shared" si="16"/>
        <v>5534417.3081864351</v>
      </c>
      <c r="M118">
        <f t="shared" si="17"/>
        <v>22.400000000000013</v>
      </c>
      <c r="O118">
        <v>112</v>
      </c>
      <c r="P118">
        <f t="shared" si="15"/>
        <v>112</v>
      </c>
      <c r="Q118">
        <v>1</v>
      </c>
      <c r="T118">
        <f t="shared" si="21"/>
        <v>3704.7780000000002</v>
      </c>
      <c r="U118" s="1">
        <f t="shared" si="18"/>
        <v>49414.440251664237</v>
      </c>
      <c r="V118">
        <f t="shared" si="19"/>
        <v>414935.13600000006</v>
      </c>
      <c r="Y118" s="1">
        <f t="shared" si="22"/>
        <v>55344173.08186435</v>
      </c>
      <c r="Z118" s="1">
        <f t="shared" si="20"/>
        <v>133.38030038956339</v>
      </c>
    </row>
    <row r="119" spans="12:26">
      <c r="L119">
        <f t="shared" si="16"/>
        <v>6357376.0577808768</v>
      </c>
      <c r="M119">
        <f t="shared" si="17"/>
        <v>22.600000000000012</v>
      </c>
      <c r="O119">
        <v>113</v>
      </c>
      <c r="P119">
        <f t="shared" si="15"/>
        <v>113</v>
      </c>
      <c r="Q119">
        <v>1</v>
      </c>
      <c r="T119">
        <f t="shared" si="21"/>
        <v>3704.7780000000002</v>
      </c>
      <c r="U119" s="1">
        <f t="shared" si="18"/>
        <v>56259.965113104692</v>
      </c>
      <c r="V119">
        <f t="shared" si="19"/>
        <v>418639.91400000005</v>
      </c>
      <c r="Y119" s="1">
        <f t="shared" si="22"/>
        <v>63573760.577808768</v>
      </c>
      <c r="Z119" s="1">
        <f t="shared" si="20"/>
        <v>151.85785791511691</v>
      </c>
    </row>
    <row r="120" spans="12:26">
      <c r="L120">
        <f t="shared" si="16"/>
        <v>7302707.4196704291</v>
      </c>
      <c r="M120">
        <f t="shared" si="17"/>
        <v>22.800000000000011</v>
      </c>
      <c r="O120">
        <v>114</v>
      </c>
      <c r="P120">
        <f t="shared" si="15"/>
        <v>114</v>
      </c>
      <c r="Q120">
        <v>1</v>
      </c>
      <c r="T120">
        <f t="shared" si="21"/>
        <v>3704.7780000000002</v>
      </c>
      <c r="U120" s="1">
        <f t="shared" si="18"/>
        <v>64058.83701465241</v>
      </c>
      <c r="V120">
        <f t="shared" si="19"/>
        <v>422344.69200000004</v>
      </c>
      <c r="Y120" s="1">
        <f t="shared" si="22"/>
        <v>73027074.196704298</v>
      </c>
      <c r="Z120" s="1">
        <f t="shared" si="20"/>
        <v>172.90870604028876</v>
      </c>
    </row>
    <row r="121" spans="12:26">
      <c r="L121">
        <f t="shared" si="16"/>
        <v>8388608.0000000652</v>
      </c>
      <c r="M121">
        <f t="shared" si="17"/>
        <v>23.000000000000011</v>
      </c>
      <c r="O121">
        <v>115</v>
      </c>
      <c r="P121">
        <f t="shared" si="15"/>
        <v>115</v>
      </c>
      <c r="Q121">
        <v>1</v>
      </c>
      <c r="T121">
        <f t="shared" si="21"/>
        <v>3704.7780000000002</v>
      </c>
      <c r="U121" s="1">
        <f t="shared" si="18"/>
        <v>72944.417391304349</v>
      </c>
      <c r="V121">
        <f t="shared" si="19"/>
        <v>426049.47000000003</v>
      </c>
      <c r="Y121" s="1">
        <f t="shared" si="22"/>
        <v>83886080.000000656</v>
      </c>
      <c r="Z121" s="1">
        <f t="shared" si="20"/>
        <v>196.89281622624867</v>
      </c>
    </row>
    <row r="122" spans="12:26">
      <c r="L122">
        <f t="shared" si="16"/>
        <v>9635980.2103150431</v>
      </c>
      <c r="M122">
        <f t="shared" si="17"/>
        <v>23.200000000000014</v>
      </c>
      <c r="O122">
        <v>116</v>
      </c>
      <c r="P122">
        <f t="shared" si="15"/>
        <v>116</v>
      </c>
      <c r="Q122">
        <v>1</v>
      </c>
      <c r="T122">
        <f t="shared" si="21"/>
        <v>3704.7780000000002</v>
      </c>
      <c r="U122" s="1">
        <f t="shared" si="18"/>
        <v>83068.794916508516</v>
      </c>
      <c r="V122">
        <f t="shared" si="19"/>
        <v>429754.24800000002</v>
      </c>
      <c r="Y122" s="1">
        <f t="shared" si="22"/>
        <v>96359802.103150427</v>
      </c>
      <c r="Z122" s="1">
        <f t="shared" si="20"/>
        <v>224.22070881577517</v>
      </c>
    </row>
    <row r="123" spans="12:26">
      <c r="L123">
        <f t="shared" si="16"/>
        <v>11068834.616372872</v>
      </c>
      <c r="M123">
        <f t="shared" si="17"/>
        <v>23.400000000000013</v>
      </c>
      <c r="O123">
        <v>117</v>
      </c>
      <c r="P123">
        <f t="shared" si="15"/>
        <v>117</v>
      </c>
      <c r="Q123">
        <v>1</v>
      </c>
      <c r="T123">
        <f t="shared" si="21"/>
        <v>3704.7780000000002</v>
      </c>
      <c r="U123" s="1">
        <f t="shared" si="18"/>
        <v>94605.424071562316</v>
      </c>
      <c r="V123">
        <f t="shared" si="19"/>
        <v>433459.02600000001</v>
      </c>
      <c r="Y123" s="1">
        <f t="shared" si="22"/>
        <v>110688346.16372871</v>
      </c>
      <c r="Z123" s="1">
        <f t="shared" si="20"/>
        <v>255.36057510480521</v>
      </c>
    </row>
    <row r="124" spans="12:26">
      <c r="L124">
        <f t="shared" si="16"/>
        <v>12714752.115561755</v>
      </c>
      <c r="M124">
        <f t="shared" si="17"/>
        <v>23.600000000000016</v>
      </c>
      <c r="O124">
        <v>118</v>
      </c>
      <c r="P124">
        <f t="shared" si="15"/>
        <v>118</v>
      </c>
      <c r="Q124">
        <v>1</v>
      </c>
      <c r="T124">
        <f t="shared" si="21"/>
        <v>3704.7780000000002</v>
      </c>
      <c r="U124" s="1">
        <f t="shared" si="18"/>
        <v>107752.13657255664</v>
      </c>
      <c r="V124">
        <f t="shared" si="19"/>
        <v>437163.804</v>
      </c>
      <c r="Y124" s="1">
        <f t="shared" si="22"/>
        <v>127147521.15561755</v>
      </c>
      <c r="Z124" s="1">
        <f t="shared" si="20"/>
        <v>290.84640583742737</v>
      </c>
    </row>
    <row r="125" spans="12:26">
      <c r="L125">
        <f t="shared" si="16"/>
        <v>14605414.839340866</v>
      </c>
      <c r="M125">
        <f t="shared" si="17"/>
        <v>23.800000000000011</v>
      </c>
      <c r="O125">
        <v>119</v>
      </c>
      <c r="P125">
        <f t="shared" si="15"/>
        <v>119</v>
      </c>
      <c r="Q125">
        <v>1</v>
      </c>
      <c r="T125">
        <f t="shared" si="21"/>
        <v>3704.7780000000002</v>
      </c>
      <c r="U125" s="1">
        <f t="shared" si="18"/>
        <v>122734.57848185506</v>
      </c>
      <c r="V125">
        <f t="shared" si="19"/>
        <v>440868.58200000005</v>
      </c>
      <c r="Y125" s="1">
        <f t="shared" si="22"/>
        <v>146054148.39340866</v>
      </c>
      <c r="Z125" s="1">
        <f t="shared" si="20"/>
        <v>331.28726871584746</v>
      </c>
    </row>
    <row r="126" spans="12:26">
      <c r="L126">
        <f t="shared" si="16"/>
        <v>16777216.000000134</v>
      </c>
      <c r="M126">
        <f t="shared" si="17"/>
        <v>24.000000000000014</v>
      </c>
      <c r="O126" s="3">
        <v>120</v>
      </c>
      <c r="P126">
        <f t="shared" si="15"/>
        <v>120</v>
      </c>
      <c r="Q126">
        <v>2</v>
      </c>
      <c r="R126" t="s">
        <v>22</v>
      </c>
      <c r="T126">
        <f t="shared" si="21"/>
        <v>7409.5560000000005</v>
      </c>
      <c r="U126" s="1">
        <f t="shared" si="18"/>
        <v>139810.13333333333</v>
      </c>
      <c r="V126">
        <f t="shared" si="19"/>
        <v>889146.72000000009</v>
      </c>
      <c r="Y126" s="1">
        <f t="shared" si="22"/>
        <v>167772160.00000134</v>
      </c>
      <c r="Z126" s="1">
        <f t="shared" si="20"/>
        <v>188.68894888348834</v>
      </c>
    </row>
    <row r="127" spans="12:26">
      <c r="L127">
        <f t="shared" si="16"/>
        <v>19271960.420630097</v>
      </c>
      <c r="M127">
        <f t="shared" si="17"/>
        <v>24.20000000000001</v>
      </c>
      <c r="O127">
        <v>121</v>
      </c>
      <c r="P127">
        <f t="shared" si="15"/>
        <v>121</v>
      </c>
      <c r="Q127">
        <v>2</v>
      </c>
      <c r="R127" t="s">
        <v>26</v>
      </c>
      <c r="T127">
        <f t="shared" si="21"/>
        <v>14819.112000000001</v>
      </c>
      <c r="U127" s="1">
        <f t="shared" si="18"/>
        <v>159272.40017049538</v>
      </c>
      <c r="V127">
        <f t="shared" si="19"/>
        <v>1793112.5520000001</v>
      </c>
      <c r="Y127" s="1">
        <f t="shared" si="22"/>
        <v>192719604.20630097</v>
      </c>
      <c r="Z127" s="1">
        <f t="shared" si="20"/>
        <v>107.47769513483443</v>
      </c>
    </row>
    <row r="128" spans="12:26">
      <c r="L128">
        <f t="shared" si="16"/>
        <v>22137669.232745752</v>
      </c>
      <c r="M128">
        <f t="shared" si="17"/>
        <v>24.400000000000013</v>
      </c>
      <c r="O128">
        <v>122</v>
      </c>
      <c r="P128">
        <f t="shared" si="15"/>
        <v>122</v>
      </c>
      <c r="Q128">
        <v>1</v>
      </c>
      <c r="T128">
        <f t="shared" si="21"/>
        <v>14819.112000000001</v>
      </c>
      <c r="U128" s="1">
        <f t="shared" si="18"/>
        <v>181456.30518643951</v>
      </c>
      <c r="V128">
        <f t="shared" si="19"/>
        <v>1807931.6640000001</v>
      </c>
      <c r="Y128" s="1">
        <f t="shared" si="22"/>
        <v>221376692.32745752</v>
      </c>
      <c r="Z128" s="1">
        <f t="shared" si="20"/>
        <v>122.44748888222222</v>
      </c>
    </row>
    <row r="129" spans="12:26">
      <c r="L129">
        <f t="shared" si="16"/>
        <v>25429504.231123522</v>
      </c>
      <c r="M129">
        <f t="shared" si="17"/>
        <v>24.600000000000012</v>
      </c>
      <c r="O129">
        <v>123</v>
      </c>
      <c r="P129">
        <f t="shared" si="15"/>
        <v>123</v>
      </c>
      <c r="Q129">
        <v>1</v>
      </c>
      <c r="T129">
        <f t="shared" si="21"/>
        <v>14819.112000000001</v>
      </c>
      <c r="U129" s="1">
        <f t="shared" si="18"/>
        <v>206743.93683840102</v>
      </c>
      <c r="V129">
        <f t="shared" si="19"/>
        <v>1822750.7760000001</v>
      </c>
      <c r="Y129" s="1">
        <f t="shared" si="22"/>
        <v>254295042.31123522</v>
      </c>
      <c r="Z129" s="1">
        <f t="shared" si="20"/>
        <v>139.5116906049449</v>
      </c>
    </row>
    <row r="130" spans="12:26">
      <c r="L130">
        <f t="shared" si="16"/>
        <v>29210829.678681735</v>
      </c>
      <c r="M130">
        <f t="shared" si="17"/>
        <v>24.800000000000015</v>
      </c>
      <c r="O130">
        <v>124</v>
      </c>
      <c r="P130">
        <f t="shared" si="15"/>
        <v>124</v>
      </c>
      <c r="Q130">
        <v>1</v>
      </c>
      <c r="T130">
        <f t="shared" si="21"/>
        <v>14819.112000000001</v>
      </c>
      <c r="U130" s="1">
        <f t="shared" si="18"/>
        <v>235571.20708614073</v>
      </c>
      <c r="V130">
        <f t="shared" si="19"/>
        <v>1837569.888</v>
      </c>
      <c r="Y130" s="1">
        <f t="shared" si="22"/>
        <v>292108296.78681737</v>
      </c>
      <c r="Z130" s="1">
        <f t="shared" si="20"/>
        <v>158.96445555316879</v>
      </c>
    </row>
    <row r="131" spans="12:26">
      <c r="L131">
        <f t="shared" si="16"/>
        <v>33554432.000000276</v>
      </c>
      <c r="M131">
        <f t="shared" si="17"/>
        <v>25.000000000000011</v>
      </c>
      <c r="O131">
        <v>125</v>
      </c>
      <c r="P131">
        <f t="shared" si="15"/>
        <v>125</v>
      </c>
      <c r="Q131">
        <v>1</v>
      </c>
      <c r="T131">
        <f t="shared" si="21"/>
        <v>14819.112000000001</v>
      </c>
      <c r="U131" s="1">
        <f t="shared" si="18"/>
        <v>268435.45600000001</v>
      </c>
      <c r="V131">
        <f t="shared" si="19"/>
        <v>1852389.0000000002</v>
      </c>
      <c r="Y131" s="1">
        <f t="shared" si="22"/>
        <v>335544320.00000274</v>
      </c>
      <c r="Z131" s="1">
        <f t="shared" si="20"/>
        <v>181.14139092814884</v>
      </c>
    </row>
    <row r="132" spans="12:26">
      <c r="L132">
        <f t="shared" si="16"/>
        <v>38543920.841260195</v>
      </c>
      <c r="M132">
        <f t="shared" si="17"/>
        <v>25.200000000000014</v>
      </c>
      <c r="O132">
        <v>126</v>
      </c>
      <c r="P132">
        <f t="shared" si="15"/>
        <v>126</v>
      </c>
      <c r="Q132">
        <v>1</v>
      </c>
      <c r="T132">
        <f t="shared" si="21"/>
        <v>14819.112000000001</v>
      </c>
      <c r="U132" s="1">
        <f t="shared" si="18"/>
        <v>305904.1336607933</v>
      </c>
      <c r="V132">
        <f t="shared" si="19"/>
        <v>1867208.1120000002</v>
      </c>
      <c r="Y132" s="1">
        <f t="shared" si="22"/>
        <v>385439208.41260195</v>
      </c>
      <c r="Z132" s="1">
        <f t="shared" si="20"/>
        <v>206.42541446531692</v>
      </c>
    </row>
    <row r="133" spans="12:26">
      <c r="L133">
        <f t="shared" si="16"/>
        <v>44275338.465491526</v>
      </c>
      <c r="M133">
        <f t="shared" si="17"/>
        <v>25.400000000000013</v>
      </c>
      <c r="O133">
        <v>127</v>
      </c>
      <c r="P133">
        <f t="shared" si="15"/>
        <v>127</v>
      </c>
      <c r="Q133">
        <v>1</v>
      </c>
      <c r="T133">
        <f t="shared" si="21"/>
        <v>14819.112000000001</v>
      </c>
      <c r="U133" s="1">
        <f t="shared" si="18"/>
        <v>348624.71232670214</v>
      </c>
      <c r="V133">
        <f t="shared" si="19"/>
        <v>1882027.2240000002</v>
      </c>
      <c r="Y133" s="1">
        <f t="shared" si="22"/>
        <v>442753384.65491527</v>
      </c>
      <c r="Z133" s="1">
        <f t="shared" si="20"/>
        <v>235.25344320678926</v>
      </c>
    </row>
    <row r="134" spans="12:26">
      <c r="L134">
        <f t="shared" si="16"/>
        <v>50859008.462247066</v>
      </c>
      <c r="M134">
        <f t="shared" si="17"/>
        <v>25.600000000000016</v>
      </c>
      <c r="O134">
        <v>128</v>
      </c>
      <c r="P134">
        <f t="shared" ref="P134:P197" si="23">$AB$1*O134</f>
        <v>128</v>
      </c>
      <c r="Q134">
        <v>1</v>
      </c>
      <c r="T134">
        <f t="shared" si="21"/>
        <v>14819.112000000001</v>
      </c>
      <c r="U134" s="1">
        <f t="shared" si="18"/>
        <v>397336.0036113013</v>
      </c>
      <c r="V134">
        <f t="shared" si="19"/>
        <v>1896846.3360000001</v>
      </c>
      <c r="Y134" s="1">
        <f t="shared" si="22"/>
        <v>508590084.62247068</v>
      </c>
      <c r="Z134" s="1">
        <f t="shared" si="20"/>
        <v>268.12403038137859</v>
      </c>
    </row>
    <row r="135" spans="12:26">
      <c r="L135">
        <f t="shared" ref="L135:L198" si="24">POWER($D$9,O135)</f>
        <v>58421659.357363492</v>
      </c>
      <c r="M135">
        <f t="shared" ref="M135:M198" si="25">LOG(L135,2)</f>
        <v>25.800000000000011</v>
      </c>
      <c r="O135">
        <v>129</v>
      </c>
      <c r="P135">
        <f t="shared" si="23"/>
        <v>129</v>
      </c>
      <c r="Q135">
        <v>1</v>
      </c>
      <c r="T135">
        <f t="shared" si="21"/>
        <v>14819.112000000001</v>
      </c>
      <c r="U135" s="1">
        <f t="shared" ref="U135:U198" si="26">POWER(2,0.2*O135)/O135</f>
        <v>452881.08028963581</v>
      </c>
      <c r="V135">
        <f t="shared" ref="V135:V198" si="27">P135*T135</f>
        <v>1911665.4480000001</v>
      </c>
      <c r="Y135" s="1">
        <f t="shared" si="22"/>
        <v>584216593.57363486</v>
      </c>
      <c r="Z135" s="1">
        <f t="shared" ref="Z135:Z198" si="28">Y135/V135</f>
        <v>305.60608509446411</v>
      </c>
    </row>
    <row r="136" spans="12:26">
      <c r="L136">
        <f t="shared" si="24"/>
        <v>67108864.000000581</v>
      </c>
      <c r="M136">
        <f t="shared" si="25"/>
        <v>26.000000000000014</v>
      </c>
      <c r="O136" s="3">
        <v>130</v>
      </c>
      <c r="P136">
        <f t="shared" si="23"/>
        <v>130</v>
      </c>
      <c r="Q136">
        <v>4</v>
      </c>
      <c r="T136">
        <f t="shared" ref="T136:T199" si="29">Q136*T135</f>
        <v>59276.448000000004</v>
      </c>
      <c r="U136" s="1">
        <f t="shared" si="26"/>
        <v>516222.0307692308</v>
      </c>
      <c r="V136">
        <f t="shared" si="27"/>
        <v>7705938.2400000002</v>
      </c>
      <c r="Y136" s="1">
        <f t="shared" ref="Y136:Y199" si="30">$Z$1*POWER($P$1,O136)</f>
        <v>671088640.00000584</v>
      </c>
      <c r="Z136" s="1">
        <f t="shared" si="28"/>
        <v>87.087207176994696</v>
      </c>
    </row>
    <row r="137" spans="12:26">
      <c r="L137">
        <f t="shared" si="24"/>
        <v>77087841.682520419</v>
      </c>
      <c r="M137">
        <f t="shared" si="25"/>
        <v>26.200000000000014</v>
      </c>
      <c r="O137">
        <v>131</v>
      </c>
      <c r="P137">
        <f t="shared" si="23"/>
        <v>131</v>
      </c>
      <c r="Q137">
        <v>1</v>
      </c>
      <c r="T137">
        <f t="shared" si="29"/>
        <v>59276.448000000004</v>
      </c>
      <c r="U137" s="1">
        <f t="shared" si="26"/>
        <v>588456.8067367922</v>
      </c>
      <c r="V137">
        <f t="shared" si="27"/>
        <v>7765214.6880000001</v>
      </c>
      <c r="Y137" s="1">
        <f t="shared" si="30"/>
        <v>770878416.82520413</v>
      </c>
      <c r="Z137" s="1">
        <f t="shared" si="28"/>
        <v>99.273290926068483</v>
      </c>
    </row>
    <row r="138" spans="12:26">
      <c r="L138">
        <f t="shared" si="24"/>
        <v>88550676.930983081</v>
      </c>
      <c r="M138">
        <f t="shared" si="25"/>
        <v>26.400000000000013</v>
      </c>
      <c r="O138">
        <v>132</v>
      </c>
      <c r="P138">
        <f t="shared" si="23"/>
        <v>132</v>
      </c>
      <c r="Q138">
        <v>1</v>
      </c>
      <c r="T138">
        <f t="shared" si="29"/>
        <v>59276.448000000004</v>
      </c>
      <c r="U138" s="1">
        <f t="shared" si="26"/>
        <v>670838.4615983523</v>
      </c>
      <c r="V138">
        <f t="shared" si="27"/>
        <v>7824491.1360000009</v>
      </c>
      <c r="Y138" s="1">
        <f t="shared" si="30"/>
        <v>885506769.30983078</v>
      </c>
      <c r="Z138" s="1">
        <f t="shared" si="28"/>
        <v>113.17116396690243</v>
      </c>
    </row>
    <row r="139" spans="12:26">
      <c r="L139">
        <f t="shared" si="24"/>
        <v>101718016.92449416</v>
      </c>
      <c r="M139">
        <f t="shared" si="25"/>
        <v>26.600000000000012</v>
      </c>
      <c r="O139">
        <v>133</v>
      </c>
      <c r="P139">
        <f t="shared" si="23"/>
        <v>133</v>
      </c>
      <c r="Q139">
        <v>1</v>
      </c>
      <c r="T139">
        <f t="shared" si="29"/>
        <v>59276.448000000004</v>
      </c>
      <c r="U139" s="1">
        <f t="shared" si="26"/>
        <v>764797.11973303242</v>
      </c>
      <c r="V139">
        <f t="shared" si="27"/>
        <v>7883767.5840000007</v>
      </c>
      <c r="Y139" s="1">
        <f t="shared" si="30"/>
        <v>1017180169.2449416</v>
      </c>
      <c r="Z139" s="1">
        <f t="shared" si="28"/>
        <v>129.0220898075807</v>
      </c>
    </row>
    <row r="140" spans="12:26">
      <c r="L140">
        <f t="shared" si="24"/>
        <v>116843318.71472701</v>
      </c>
      <c r="M140">
        <f t="shared" si="25"/>
        <v>26.800000000000015</v>
      </c>
      <c r="O140">
        <v>134</v>
      </c>
      <c r="P140">
        <f t="shared" si="23"/>
        <v>134</v>
      </c>
      <c r="Q140">
        <v>1</v>
      </c>
      <c r="T140">
        <f t="shared" si="29"/>
        <v>59276.448000000004</v>
      </c>
      <c r="U140" s="1">
        <f t="shared" si="26"/>
        <v>871965.06503526738</v>
      </c>
      <c r="V140">
        <f t="shared" si="27"/>
        <v>7943044.0320000006</v>
      </c>
      <c r="Y140" s="1">
        <f t="shared" si="30"/>
        <v>1168433187.1472702</v>
      </c>
      <c r="Z140" s="1">
        <f t="shared" si="28"/>
        <v>147.10143648203689</v>
      </c>
    </row>
    <row r="141" spans="12:26">
      <c r="L141">
        <f t="shared" si="24"/>
        <v>134217728.00000122</v>
      </c>
      <c r="M141">
        <f t="shared" si="25"/>
        <v>27.000000000000011</v>
      </c>
      <c r="O141">
        <v>135</v>
      </c>
      <c r="P141">
        <f t="shared" si="23"/>
        <v>135</v>
      </c>
      <c r="Q141">
        <v>1</v>
      </c>
      <c r="T141">
        <f t="shared" si="29"/>
        <v>59276.448000000004</v>
      </c>
      <c r="U141" s="1">
        <f t="shared" si="26"/>
        <v>994205.39259259263</v>
      </c>
      <c r="V141">
        <f t="shared" si="27"/>
        <v>8002320.4800000004</v>
      </c>
      <c r="Y141" s="1">
        <f t="shared" si="30"/>
        <v>1342177280.0000122</v>
      </c>
      <c r="Z141" s="1">
        <f t="shared" si="28"/>
        <v>167.72351011865649</v>
      </c>
    </row>
    <row r="142" spans="12:26">
      <c r="L142">
        <f t="shared" si="24"/>
        <v>154175683.3650409</v>
      </c>
      <c r="M142">
        <f t="shared" si="25"/>
        <v>27.200000000000014</v>
      </c>
      <c r="O142">
        <v>136</v>
      </c>
      <c r="P142">
        <f t="shared" si="23"/>
        <v>136</v>
      </c>
      <c r="Q142">
        <v>1</v>
      </c>
      <c r="T142">
        <f t="shared" si="29"/>
        <v>59276.448000000004</v>
      </c>
      <c r="U142" s="1">
        <f t="shared" si="26"/>
        <v>1133644.730625293</v>
      </c>
      <c r="V142">
        <f t="shared" si="27"/>
        <v>8061596.9280000003</v>
      </c>
      <c r="Y142" s="1">
        <f t="shared" si="30"/>
        <v>1541756833.650409</v>
      </c>
      <c r="Z142" s="1">
        <f t="shared" si="28"/>
        <v>191.24707516639671</v>
      </c>
    </row>
    <row r="143" spans="12:26">
      <c r="L143">
        <f t="shared" si="24"/>
        <v>177101353.86196622</v>
      </c>
      <c r="M143">
        <f t="shared" si="25"/>
        <v>27.400000000000013</v>
      </c>
      <c r="O143">
        <v>137</v>
      </c>
      <c r="P143">
        <f t="shared" si="23"/>
        <v>137</v>
      </c>
      <c r="Q143">
        <v>1</v>
      </c>
      <c r="T143">
        <f t="shared" si="29"/>
        <v>59276.448000000004</v>
      </c>
      <c r="U143" s="1">
        <f t="shared" si="26"/>
        <v>1292710.6121311293</v>
      </c>
      <c r="V143">
        <f t="shared" si="27"/>
        <v>8120873.3760000002</v>
      </c>
      <c r="Y143" s="1">
        <f t="shared" si="30"/>
        <v>1771013538.6196623</v>
      </c>
      <c r="Z143" s="1">
        <f t="shared" si="28"/>
        <v>218.08165903111137</v>
      </c>
    </row>
    <row r="144" spans="12:26">
      <c r="L144">
        <f t="shared" si="24"/>
        <v>203436033.84898841</v>
      </c>
      <c r="M144">
        <f t="shared" si="25"/>
        <v>27.600000000000016</v>
      </c>
      <c r="O144">
        <v>138</v>
      </c>
      <c r="P144">
        <f t="shared" si="23"/>
        <v>138</v>
      </c>
      <c r="Q144">
        <v>1</v>
      </c>
      <c r="T144">
        <f t="shared" si="29"/>
        <v>59276.448000000004</v>
      </c>
      <c r="U144" s="1">
        <f t="shared" si="26"/>
        <v>1474174.1583259876</v>
      </c>
      <c r="V144">
        <f t="shared" si="27"/>
        <v>8180149.824000001</v>
      </c>
      <c r="Y144" s="1">
        <f t="shared" si="30"/>
        <v>2034360338.4898841</v>
      </c>
      <c r="Z144" s="1">
        <f t="shared" si="28"/>
        <v>248.69475281751073</v>
      </c>
    </row>
    <row r="145" spans="12:26">
      <c r="L145">
        <f t="shared" si="24"/>
        <v>233686637.42945412</v>
      </c>
      <c r="M145">
        <f t="shared" si="25"/>
        <v>27.800000000000011</v>
      </c>
      <c r="O145">
        <v>139</v>
      </c>
      <c r="P145">
        <f t="shared" si="23"/>
        <v>139</v>
      </c>
      <c r="Q145">
        <v>1</v>
      </c>
      <c r="T145">
        <f t="shared" si="29"/>
        <v>59276.448000000004</v>
      </c>
      <c r="U145" s="1">
        <f t="shared" si="26"/>
        <v>1681198.830427713</v>
      </c>
      <c r="V145">
        <f t="shared" si="27"/>
        <v>8239426.2720000008</v>
      </c>
      <c r="Y145" s="1">
        <f t="shared" si="30"/>
        <v>2336866374.2945414</v>
      </c>
      <c r="Z145" s="1">
        <f t="shared" si="28"/>
        <v>283.62003580709279</v>
      </c>
    </row>
    <row r="146" spans="12:26">
      <c r="L146">
        <f t="shared" si="24"/>
        <v>268435456.0000025</v>
      </c>
      <c r="M146">
        <f t="shared" si="25"/>
        <v>28.000000000000014</v>
      </c>
      <c r="O146" s="3">
        <v>140</v>
      </c>
      <c r="P146">
        <f t="shared" si="23"/>
        <v>140</v>
      </c>
      <c r="Q146">
        <v>1.69</v>
      </c>
      <c r="R146" t="s">
        <v>23</v>
      </c>
      <c r="S146" t="s">
        <v>21</v>
      </c>
      <c r="T146">
        <f t="shared" si="29"/>
        <v>100177.19712</v>
      </c>
      <c r="U146" s="1">
        <f t="shared" si="26"/>
        <v>1917396.1142857142</v>
      </c>
      <c r="V146">
        <f t="shared" si="27"/>
        <v>14024807.596799999</v>
      </c>
      <c r="Y146" s="1">
        <f t="shared" si="30"/>
        <v>2684354560.0000248</v>
      </c>
      <c r="Z146" s="1">
        <f t="shared" si="28"/>
        <v>191.40045533405439</v>
      </c>
    </row>
    <row r="147" spans="12:26">
      <c r="L147">
        <f t="shared" si="24"/>
        <v>308351366.73008186</v>
      </c>
      <c r="M147">
        <f t="shared" si="25"/>
        <v>28.200000000000014</v>
      </c>
      <c r="O147">
        <v>141</v>
      </c>
      <c r="P147">
        <f t="shared" si="23"/>
        <v>141</v>
      </c>
      <c r="Q147">
        <v>1</v>
      </c>
      <c r="T147">
        <f t="shared" si="29"/>
        <v>100177.19712</v>
      </c>
      <c r="U147" s="1">
        <f t="shared" si="26"/>
        <v>2186889.1257452425</v>
      </c>
      <c r="V147">
        <f t="shared" si="27"/>
        <v>14124984.793919999</v>
      </c>
      <c r="Y147" s="1">
        <f t="shared" si="30"/>
        <v>3083513667.3008184</v>
      </c>
      <c r="Z147" s="1">
        <f t="shared" si="28"/>
        <v>218.30208756246557</v>
      </c>
    </row>
    <row r="148" spans="12:26">
      <c r="L148">
        <f t="shared" si="24"/>
        <v>354202707.7239325</v>
      </c>
      <c r="M148">
        <f t="shared" si="25"/>
        <v>28.400000000000016</v>
      </c>
      <c r="O148">
        <v>142</v>
      </c>
      <c r="P148">
        <f t="shared" si="23"/>
        <v>142</v>
      </c>
      <c r="Q148">
        <v>1</v>
      </c>
      <c r="T148">
        <f t="shared" si="29"/>
        <v>100177.19712</v>
      </c>
      <c r="U148" s="1">
        <f t="shared" si="26"/>
        <v>2494385.2656614794</v>
      </c>
      <c r="V148">
        <f t="shared" si="27"/>
        <v>14225161.991039999</v>
      </c>
      <c r="Y148" s="1">
        <f t="shared" si="30"/>
        <v>3542027077.239325</v>
      </c>
      <c r="Z148" s="1">
        <f t="shared" si="28"/>
        <v>248.99731050306079</v>
      </c>
    </row>
    <row r="149" spans="12:26">
      <c r="L149">
        <f t="shared" si="24"/>
        <v>406872067.69797689</v>
      </c>
      <c r="M149">
        <f t="shared" si="25"/>
        <v>28.600000000000012</v>
      </c>
      <c r="O149">
        <v>143</v>
      </c>
      <c r="P149">
        <f t="shared" si="23"/>
        <v>143</v>
      </c>
      <c r="Q149">
        <v>1</v>
      </c>
      <c r="T149">
        <f t="shared" si="29"/>
        <v>100177.19712</v>
      </c>
      <c r="U149" s="1">
        <f t="shared" si="26"/>
        <v>2845259.2146711419</v>
      </c>
      <c r="V149">
        <f t="shared" si="27"/>
        <v>14325339.18816</v>
      </c>
      <c r="Y149" s="1">
        <f t="shared" si="30"/>
        <v>4068720676.9797688</v>
      </c>
      <c r="Z149" s="1">
        <f t="shared" si="28"/>
        <v>284.02264152618437</v>
      </c>
    </row>
    <row r="150" spans="12:26">
      <c r="L150">
        <f t="shared" si="24"/>
        <v>467373274.85890841</v>
      </c>
      <c r="M150">
        <f t="shared" si="25"/>
        <v>28.800000000000015</v>
      </c>
      <c r="O150">
        <v>144</v>
      </c>
      <c r="P150">
        <f t="shared" si="23"/>
        <v>144</v>
      </c>
      <c r="Q150">
        <v>1</v>
      </c>
      <c r="T150">
        <f t="shared" si="29"/>
        <v>100177.19712</v>
      </c>
      <c r="U150" s="1">
        <f t="shared" si="26"/>
        <v>3245647.742075718</v>
      </c>
      <c r="V150">
        <f t="shared" si="27"/>
        <v>14425516.38528</v>
      </c>
      <c r="Y150" s="1">
        <f t="shared" si="30"/>
        <v>4673732748.5890846</v>
      </c>
      <c r="Z150" s="1">
        <f t="shared" si="28"/>
        <v>323.99067206760287</v>
      </c>
    </row>
    <row r="151" spans="12:26">
      <c r="L151">
        <f t="shared" si="24"/>
        <v>536870912.00000525</v>
      </c>
      <c r="M151">
        <f t="shared" si="25"/>
        <v>29.000000000000018</v>
      </c>
      <c r="O151">
        <v>145</v>
      </c>
      <c r="P151">
        <f t="shared" si="23"/>
        <v>145</v>
      </c>
      <c r="Q151">
        <v>1</v>
      </c>
      <c r="T151">
        <f t="shared" si="29"/>
        <v>100177.19712</v>
      </c>
      <c r="U151" s="1">
        <f t="shared" si="26"/>
        <v>3702558.0137931034</v>
      </c>
      <c r="V151">
        <f t="shared" si="27"/>
        <v>14525693.5824</v>
      </c>
      <c r="Y151" s="1">
        <f t="shared" si="30"/>
        <v>5368709120.0000525</v>
      </c>
      <c r="Z151" s="1">
        <f t="shared" si="28"/>
        <v>369.60087926576034</v>
      </c>
    </row>
    <row r="152" spans="12:26">
      <c r="L152">
        <f t="shared" si="24"/>
        <v>616702733.46016395</v>
      </c>
      <c r="M152">
        <f t="shared" si="25"/>
        <v>29.200000000000014</v>
      </c>
      <c r="O152">
        <v>146</v>
      </c>
      <c r="P152">
        <f t="shared" si="23"/>
        <v>146</v>
      </c>
      <c r="Q152">
        <v>1</v>
      </c>
      <c r="T152">
        <f t="shared" si="29"/>
        <v>100177.19712</v>
      </c>
      <c r="U152" s="1">
        <f t="shared" si="26"/>
        <v>4223991.3250695858</v>
      </c>
      <c r="V152">
        <f t="shared" si="27"/>
        <v>14625870.779519999</v>
      </c>
      <c r="Y152" s="1">
        <f t="shared" si="30"/>
        <v>6167027334.6016397</v>
      </c>
      <c r="Z152" s="1">
        <f t="shared" si="28"/>
        <v>421.65197734668027</v>
      </c>
    </row>
    <row r="153" spans="12:26">
      <c r="L153">
        <f t="shared" si="24"/>
        <v>708405415.44786537</v>
      </c>
      <c r="M153">
        <f t="shared" si="25"/>
        <v>29.400000000000016</v>
      </c>
      <c r="O153">
        <v>147</v>
      </c>
      <c r="P153">
        <f t="shared" si="23"/>
        <v>147</v>
      </c>
      <c r="Q153">
        <v>1</v>
      </c>
      <c r="T153">
        <f t="shared" si="29"/>
        <v>100177.19712</v>
      </c>
      <c r="U153" s="1">
        <f t="shared" si="26"/>
        <v>4819084.4588289727</v>
      </c>
      <c r="V153">
        <f t="shared" si="27"/>
        <v>14726047.976639999</v>
      </c>
      <c r="Y153" s="1">
        <f t="shared" si="30"/>
        <v>7084054154.4786539</v>
      </c>
      <c r="Z153" s="1">
        <f t="shared" si="28"/>
        <v>481.05602845489318</v>
      </c>
    </row>
    <row r="154" spans="12:26">
      <c r="L154">
        <f t="shared" si="24"/>
        <v>813744135.39595413</v>
      </c>
      <c r="M154">
        <f t="shared" si="25"/>
        <v>29.600000000000016</v>
      </c>
      <c r="O154">
        <v>148</v>
      </c>
      <c r="P154">
        <f t="shared" si="23"/>
        <v>148</v>
      </c>
      <c r="Q154">
        <v>1</v>
      </c>
      <c r="T154">
        <f t="shared" si="29"/>
        <v>100177.19712</v>
      </c>
      <c r="U154" s="1">
        <f t="shared" si="26"/>
        <v>5498271.1851077387</v>
      </c>
      <c r="V154">
        <f t="shared" si="27"/>
        <v>14826225.173759999</v>
      </c>
      <c r="Y154" s="1">
        <f t="shared" si="30"/>
        <v>8137441353.9595413</v>
      </c>
      <c r="Z154" s="1">
        <f t="shared" si="28"/>
        <v>548.85456403032958</v>
      </c>
    </row>
    <row r="155" spans="12:26">
      <c r="L155">
        <f t="shared" si="24"/>
        <v>934746549.71781695</v>
      </c>
      <c r="M155">
        <f t="shared" si="25"/>
        <v>29.800000000000018</v>
      </c>
      <c r="O155">
        <v>149</v>
      </c>
      <c r="P155">
        <f t="shared" si="23"/>
        <v>149</v>
      </c>
      <c r="Q155">
        <v>1</v>
      </c>
      <c r="T155">
        <f t="shared" si="29"/>
        <v>100177.19712</v>
      </c>
      <c r="U155" s="1">
        <f t="shared" si="26"/>
        <v>6273466.7766295876</v>
      </c>
      <c r="V155">
        <f t="shared" si="27"/>
        <v>14926402.37088</v>
      </c>
      <c r="Y155" s="1">
        <f t="shared" si="30"/>
        <v>9347465497.1781693</v>
      </c>
      <c r="Z155" s="1">
        <f t="shared" si="28"/>
        <v>626.23700372798407</v>
      </c>
    </row>
    <row r="156" spans="12:26">
      <c r="L156">
        <f t="shared" si="24"/>
        <v>1073741824.0000107</v>
      </c>
      <c r="M156">
        <f t="shared" si="25"/>
        <v>30.000000000000014</v>
      </c>
      <c r="N156" t="s">
        <v>30</v>
      </c>
      <c r="O156" s="3">
        <v>150</v>
      </c>
      <c r="P156">
        <f t="shared" si="23"/>
        <v>150</v>
      </c>
      <c r="Q156">
        <v>4</v>
      </c>
      <c r="T156">
        <f t="shared" si="29"/>
        <v>400708.78847999999</v>
      </c>
      <c r="U156" s="1">
        <f t="shared" si="26"/>
        <v>7158278.8266666671</v>
      </c>
      <c r="V156">
        <f t="shared" si="27"/>
        <v>60106318.272</v>
      </c>
      <c r="Y156" s="1">
        <f t="shared" si="30"/>
        <v>10737418240.000107</v>
      </c>
      <c r="Z156" s="1">
        <f t="shared" si="28"/>
        <v>178.64042497845088</v>
      </c>
    </row>
    <row r="157" spans="12:26">
      <c r="L157">
        <f t="shared" si="24"/>
        <v>1233405466.9203284</v>
      </c>
      <c r="M157">
        <f t="shared" si="25"/>
        <v>30.200000000000017</v>
      </c>
      <c r="O157">
        <v>151</v>
      </c>
      <c r="P157">
        <f t="shared" si="23"/>
        <v>151</v>
      </c>
      <c r="Q157">
        <v>1</v>
      </c>
      <c r="T157">
        <f t="shared" si="29"/>
        <v>400708.78847999999</v>
      </c>
      <c r="U157" s="1">
        <f t="shared" si="26"/>
        <v>8168248.1253001122</v>
      </c>
      <c r="V157">
        <f t="shared" si="27"/>
        <v>60507027.060479999</v>
      </c>
      <c r="Y157" s="1">
        <f t="shared" si="30"/>
        <v>12334054669.203283</v>
      </c>
      <c r="Z157" s="1">
        <f t="shared" si="28"/>
        <v>203.84499567091171</v>
      </c>
    </row>
    <row r="158" spans="12:26">
      <c r="L158">
        <f t="shared" si="24"/>
        <v>1416810830.895731</v>
      </c>
      <c r="M158">
        <f t="shared" si="25"/>
        <v>30.400000000000016</v>
      </c>
      <c r="O158">
        <v>152</v>
      </c>
      <c r="P158">
        <f t="shared" si="23"/>
        <v>152</v>
      </c>
      <c r="Q158">
        <v>1</v>
      </c>
      <c r="T158">
        <f t="shared" si="29"/>
        <v>400708.78847999999</v>
      </c>
      <c r="U158" s="1">
        <f t="shared" si="26"/>
        <v>9321123.8874718118</v>
      </c>
      <c r="V158">
        <f t="shared" si="27"/>
        <v>60907735.848959997</v>
      </c>
      <c r="Y158" s="1">
        <f t="shared" si="30"/>
        <v>14168108308.95731</v>
      </c>
      <c r="Z158" s="1">
        <f t="shared" si="28"/>
        <v>232.61590849628061</v>
      </c>
    </row>
    <row r="159" spans="12:26">
      <c r="L159">
        <f t="shared" si="24"/>
        <v>1627488270.791909</v>
      </c>
      <c r="M159">
        <f t="shared" si="25"/>
        <v>30.600000000000019</v>
      </c>
      <c r="O159">
        <v>153</v>
      </c>
      <c r="P159">
        <f t="shared" si="23"/>
        <v>153</v>
      </c>
      <c r="Q159">
        <v>1</v>
      </c>
      <c r="T159">
        <f t="shared" si="29"/>
        <v>400708.78847999999</v>
      </c>
      <c r="U159" s="1">
        <f t="shared" si="26"/>
        <v>10637178.240469893</v>
      </c>
      <c r="V159">
        <f t="shared" si="27"/>
        <v>61308444.637439996</v>
      </c>
      <c r="Y159" s="1">
        <f t="shared" si="30"/>
        <v>16274882707.91909</v>
      </c>
      <c r="Z159" s="1">
        <f t="shared" si="28"/>
        <v>265.45907018460395</v>
      </c>
    </row>
    <row r="160" spans="12:26">
      <c r="L160">
        <f t="shared" si="24"/>
        <v>1869493099.4356346</v>
      </c>
      <c r="M160">
        <f t="shared" si="25"/>
        <v>30.800000000000015</v>
      </c>
      <c r="O160">
        <v>154</v>
      </c>
      <c r="P160">
        <f t="shared" si="23"/>
        <v>154</v>
      </c>
      <c r="Q160">
        <v>1</v>
      </c>
      <c r="T160">
        <f t="shared" si="29"/>
        <v>400708.78847999999</v>
      </c>
      <c r="U160" s="1">
        <f t="shared" si="26"/>
        <v>12139565.580750739</v>
      </c>
      <c r="V160">
        <f t="shared" si="27"/>
        <v>61709153.425919995</v>
      </c>
      <c r="Y160" s="1">
        <f t="shared" si="30"/>
        <v>18694930994.356346</v>
      </c>
      <c r="Z160" s="1">
        <f t="shared" si="28"/>
        <v>302.95231673853789</v>
      </c>
    </row>
    <row r="161" spans="12:26">
      <c r="L161">
        <f t="shared" si="24"/>
        <v>2147483648.0000219</v>
      </c>
      <c r="M161">
        <f t="shared" si="25"/>
        <v>31.000000000000018</v>
      </c>
      <c r="O161">
        <v>155</v>
      </c>
      <c r="P161">
        <f t="shared" si="23"/>
        <v>155</v>
      </c>
      <c r="Q161">
        <v>1</v>
      </c>
      <c r="T161">
        <f t="shared" si="29"/>
        <v>400708.78847999999</v>
      </c>
      <c r="U161" s="1">
        <f t="shared" si="26"/>
        <v>13854733.212903226</v>
      </c>
      <c r="V161">
        <f t="shared" si="27"/>
        <v>62109862.214400001</v>
      </c>
      <c r="Y161" s="1">
        <f t="shared" si="30"/>
        <v>21474836480.000221</v>
      </c>
      <c r="Z161" s="1">
        <f t="shared" si="28"/>
        <v>345.75566124861473</v>
      </c>
    </row>
    <row r="162" spans="12:26">
      <c r="L162">
        <f t="shared" si="24"/>
        <v>2466810933.8406577</v>
      </c>
      <c r="M162">
        <f t="shared" si="25"/>
        <v>31.200000000000014</v>
      </c>
      <c r="O162">
        <v>156</v>
      </c>
      <c r="P162">
        <f t="shared" si="23"/>
        <v>156</v>
      </c>
      <c r="Q162">
        <v>1</v>
      </c>
      <c r="T162">
        <f t="shared" si="29"/>
        <v>400708.78847999999</v>
      </c>
      <c r="U162" s="1">
        <f t="shared" si="26"/>
        <v>15812890.601542555</v>
      </c>
      <c r="V162">
        <f t="shared" si="27"/>
        <v>62510571.00288</v>
      </c>
      <c r="Y162" s="1">
        <f t="shared" si="30"/>
        <v>24668109338.406578</v>
      </c>
      <c r="Z162" s="1">
        <f t="shared" si="28"/>
        <v>394.62300443984208</v>
      </c>
    </row>
    <row r="163" spans="12:26">
      <c r="L163">
        <f t="shared" si="24"/>
        <v>2833621661.7914634</v>
      </c>
      <c r="M163">
        <f t="shared" si="25"/>
        <v>31.400000000000016</v>
      </c>
      <c r="O163">
        <v>157</v>
      </c>
      <c r="P163">
        <f t="shared" si="23"/>
        <v>157</v>
      </c>
      <c r="Q163">
        <v>1</v>
      </c>
      <c r="T163">
        <f t="shared" si="29"/>
        <v>400708.78847999999</v>
      </c>
      <c r="U163" s="1">
        <f t="shared" si="26"/>
        <v>18048545.616505962</v>
      </c>
      <c r="V163">
        <f t="shared" si="27"/>
        <v>62911279.791359998</v>
      </c>
      <c r="Y163" s="1">
        <f t="shared" si="30"/>
        <v>28336216617.914635</v>
      </c>
      <c r="Z163" s="1">
        <f t="shared" si="28"/>
        <v>450.41551708833981</v>
      </c>
    </row>
    <row r="164" spans="12:26">
      <c r="L164">
        <f t="shared" si="24"/>
        <v>3254976541.583818</v>
      </c>
      <c r="M164">
        <f t="shared" si="25"/>
        <v>31.600000000000016</v>
      </c>
      <c r="O164">
        <v>158</v>
      </c>
      <c r="P164">
        <f t="shared" si="23"/>
        <v>158</v>
      </c>
      <c r="Q164">
        <v>1</v>
      </c>
      <c r="T164">
        <f t="shared" si="29"/>
        <v>400708.78847999999</v>
      </c>
      <c r="U164" s="1">
        <f t="shared" si="26"/>
        <v>20601117.351796087</v>
      </c>
      <c r="V164">
        <f t="shared" si="27"/>
        <v>63311988.579839997</v>
      </c>
      <c r="Y164" s="1">
        <f t="shared" si="30"/>
        <v>32549765415.838181</v>
      </c>
      <c r="Z164" s="1">
        <f t="shared" si="28"/>
        <v>514.11693339549879</v>
      </c>
    </row>
    <row r="165" spans="12:26">
      <c r="L165">
        <f t="shared" si="24"/>
        <v>3738986198.8712707</v>
      </c>
      <c r="M165">
        <f t="shared" si="25"/>
        <v>31.800000000000018</v>
      </c>
      <c r="O165">
        <v>159</v>
      </c>
      <c r="P165">
        <f t="shared" si="23"/>
        <v>159</v>
      </c>
      <c r="Q165">
        <v>1</v>
      </c>
      <c r="T165">
        <f t="shared" si="29"/>
        <v>400708.78847999999</v>
      </c>
      <c r="U165" s="1">
        <f t="shared" si="26"/>
        <v>23515636.470888268</v>
      </c>
      <c r="V165">
        <f t="shared" si="27"/>
        <v>63712697.368319996</v>
      </c>
      <c r="Y165" s="1">
        <f t="shared" si="30"/>
        <v>37389861988.712708</v>
      </c>
      <c r="Z165" s="1">
        <f t="shared" si="28"/>
        <v>586.85102865075294</v>
      </c>
    </row>
    <row r="166" spans="12:26">
      <c r="L166">
        <f t="shared" si="24"/>
        <v>4294967296.0000458</v>
      </c>
      <c r="M166">
        <f t="shared" si="25"/>
        <v>32.000000000000014</v>
      </c>
      <c r="O166" s="3">
        <v>160</v>
      </c>
      <c r="P166">
        <f t="shared" si="23"/>
        <v>160</v>
      </c>
      <c r="Q166">
        <v>4</v>
      </c>
      <c r="T166">
        <f t="shared" si="29"/>
        <v>1602835.15392</v>
      </c>
      <c r="U166" s="1">
        <f t="shared" si="26"/>
        <v>26843545.600000001</v>
      </c>
      <c r="V166">
        <f t="shared" si="27"/>
        <v>256453624.62720001</v>
      </c>
      <c r="Y166" s="1">
        <f t="shared" si="30"/>
        <v>42949672960.000458</v>
      </c>
      <c r="Z166" s="1">
        <f t="shared" si="28"/>
        <v>167.47539841729781</v>
      </c>
    </row>
    <row r="167" spans="12:26">
      <c r="L167">
        <f t="shared" si="24"/>
        <v>4933621867.6813173</v>
      </c>
      <c r="M167">
        <f t="shared" si="25"/>
        <v>32.200000000000017</v>
      </c>
      <c r="O167">
        <v>161</v>
      </c>
      <c r="P167">
        <f t="shared" si="23"/>
        <v>161</v>
      </c>
      <c r="Q167">
        <v>1</v>
      </c>
      <c r="T167">
        <f t="shared" si="29"/>
        <v>1602835.15392</v>
      </c>
      <c r="U167" s="1">
        <f t="shared" si="26"/>
        <v>30643614.084976826</v>
      </c>
      <c r="V167">
        <f t="shared" si="27"/>
        <v>258056459.78112</v>
      </c>
      <c r="Y167" s="1">
        <f t="shared" si="30"/>
        <v>49336218676.813171</v>
      </c>
      <c r="Z167" s="1">
        <f t="shared" si="28"/>
        <v>191.18381581557571</v>
      </c>
    </row>
    <row r="168" spans="12:26">
      <c r="L168">
        <f t="shared" si="24"/>
        <v>5667243323.5829287</v>
      </c>
      <c r="M168">
        <f t="shared" si="25"/>
        <v>32.400000000000013</v>
      </c>
      <c r="O168">
        <v>162</v>
      </c>
      <c r="P168">
        <f t="shared" si="23"/>
        <v>162</v>
      </c>
      <c r="Q168">
        <v>1</v>
      </c>
      <c r="T168">
        <f t="shared" si="29"/>
        <v>1602835.15392</v>
      </c>
      <c r="U168" s="1">
        <f t="shared" si="26"/>
        <v>34982983.478906564</v>
      </c>
      <c r="V168">
        <f t="shared" si="27"/>
        <v>259659294.93504</v>
      </c>
      <c r="Y168" s="1">
        <f t="shared" si="30"/>
        <v>56672433235.829285</v>
      </c>
      <c r="Z168" s="1">
        <f t="shared" si="28"/>
        <v>218.25690179897953</v>
      </c>
    </row>
    <row r="169" spans="12:26">
      <c r="L169">
        <f t="shared" si="24"/>
        <v>6509953083.1676407</v>
      </c>
      <c r="M169">
        <f t="shared" si="25"/>
        <v>32.600000000000016</v>
      </c>
      <c r="O169">
        <v>163</v>
      </c>
      <c r="P169">
        <f t="shared" si="23"/>
        <v>163</v>
      </c>
      <c r="Q169">
        <v>1</v>
      </c>
      <c r="T169">
        <f t="shared" si="29"/>
        <v>1602835.15392</v>
      </c>
      <c r="U169" s="1">
        <f t="shared" si="26"/>
        <v>39938362.473420709</v>
      </c>
      <c r="V169">
        <f t="shared" si="27"/>
        <v>261262130.08895999</v>
      </c>
      <c r="Y169" s="1">
        <f t="shared" si="30"/>
        <v>65099530831.676407</v>
      </c>
      <c r="Z169" s="1">
        <f t="shared" si="28"/>
        <v>249.17323765794131</v>
      </c>
    </row>
    <row r="170" spans="12:26">
      <c r="L170">
        <f t="shared" si="24"/>
        <v>7477972397.7425442</v>
      </c>
      <c r="M170">
        <f t="shared" si="25"/>
        <v>32.800000000000018</v>
      </c>
      <c r="O170">
        <v>164</v>
      </c>
      <c r="P170">
        <f t="shared" si="23"/>
        <v>164</v>
      </c>
      <c r="Q170">
        <v>1</v>
      </c>
      <c r="T170">
        <f t="shared" si="29"/>
        <v>1602835.15392</v>
      </c>
      <c r="U170" s="1">
        <f t="shared" si="26"/>
        <v>45597392.669161491</v>
      </c>
      <c r="V170">
        <f t="shared" si="27"/>
        <v>262864965.24287999</v>
      </c>
      <c r="Y170" s="1">
        <f t="shared" si="30"/>
        <v>74779723977.425446</v>
      </c>
      <c r="Z170" s="1">
        <f t="shared" si="28"/>
        <v>284.4796144983834</v>
      </c>
    </row>
    <row r="171" spans="12:26">
      <c r="L171">
        <f t="shared" si="24"/>
        <v>8589934592.0000935</v>
      </c>
      <c r="M171">
        <f t="shared" si="25"/>
        <v>33.000000000000021</v>
      </c>
      <c r="O171">
        <v>165</v>
      </c>
      <c r="P171">
        <f t="shared" si="23"/>
        <v>165</v>
      </c>
      <c r="Q171">
        <v>1</v>
      </c>
      <c r="T171">
        <f t="shared" si="29"/>
        <v>1602835.15392</v>
      </c>
      <c r="U171" s="1">
        <f t="shared" si="26"/>
        <v>52060209.648484848</v>
      </c>
      <c r="V171">
        <f t="shared" si="27"/>
        <v>264467800.39679998</v>
      </c>
      <c r="Y171" s="1">
        <f t="shared" si="30"/>
        <v>85899345920.000931</v>
      </c>
      <c r="Z171" s="1">
        <f t="shared" si="28"/>
        <v>324.80077268809282</v>
      </c>
    </row>
    <row r="172" spans="12:26">
      <c r="L172">
        <f t="shared" si="24"/>
        <v>9867243735.3626366</v>
      </c>
      <c r="M172">
        <f t="shared" si="25"/>
        <v>33.200000000000017</v>
      </c>
      <c r="O172">
        <v>166</v>
      </c>
      <c r="P172">
        <f t="shared" si="23"/>
        <v>166</v>
      </c>
      <c r="Q172">
        <v>1</v>
      </c>
      <c r="T172">
        <f t="shared" si="29"/>
        <v>1602835.15392</v>
      </c>
      <c r="U172" s="1">
        <f t="shared" si="26"/>
        <v>59441227.321461186</v>
      </c>
      <c r="V172">
        <f t="shared" si="27"/>
        <v>266070635.55072001</v>
      </c>
      <c r="Y172" s="1">
        <f t="shared" si="30"/>
        <v>98672437353.626373</v>
      </c>
      <c r="Z172" s="1">
        <f t="shared" si="28"/>
        <v>370.85053429286387</v>
      </c>
    </row>
    <row r="173" spans="12:26">
      <c r="L173">
        <f t="shared" si="24"/>
        <v>11334486647.165861</v>
      </c>
      <c r="M173">
        <f t="shared" si="25"/>
        <v>33.40000000000002</v>
      </c>
      <c r="O173">
        <v>167</v>
      </c>
      <c r="P173">
        <f t="shared" si="23"/>
        <v>167</v>
      </c>
      <c r="Q173">
        <v>1</v>
      </c>
      <c r="T173">
        <f t="shared" si="29"/>
        <v>1602835.15392</v>
      </c>
      <c r="U173" s="1">
        <f t="shared" si="26"/>
        <v>67871177.527938366</v>
      </c>
      <c r="V173">
        <f t="shared" si="27"/>
        <v>267673470.70464</v>
      </c>
      <c r="Y173" s="1">
        <f t="shared" si="30"/>
        <v>113344866471.65862</v>
      </c>
      <c r="Z173" s="1">
        <f t="shared" si="28"/>
        <v>423.44452804113411</v>
      </c>
    </row>
    <row r="174" spans="12:26">
      <c r="L174">
        <f t="shared" si="24"/>
        <v>13019906166.335283</v>
      </c>
      <c r="M174">
        <f t="shared" si="25"/>
        <v>33.600000000000016</v>
      </c>
      <c r="O174">
        <v>168</v>
      </c>
      <c r="P174">
        <f t="shared" si="23"/>
        <v>168</v>
      </c>
      <c r="Q174">
        <v>1</v>
      </c>
      <c r="T174">
        <f t="shared" si="29"/>
        <v>1602835.15392</v>
      </c>
      <c r="U174" s="1">
        <f t="shared" si="26"/>
        <v>77499441.466280535</v>
      </c>
      <c r="V174">
        <f t="shared" si="27"/>
        <v>269276305.85855997</v>
      </c>
      <c r="Y174" s="1">
        <f t="shared" si="30"/>
        <v>130199061663.35283</v>
      </c>
      <c r="Z174" s="1">
        <f t="shared" si="28"/>
        <v>483.51473497910052</v>
      </c>
    </row>
    <row r="175" spans="12:26">
      <c r="L175">
        <f t="shared" si="24"/>
        <v>14955944795.485094</v>
      </c>
      <c r="M175">
        <f t="shared" si="25"/>
        <v>33.800000000000018</v>
      </c>
      <c r="O175">
        <v>169</v>
      </c>
      <c r="P175">
        <f t="shared" si="23"/>
        <v>169</v>
      </c>
      <c r="Q175">
        <v>1</v>
      </c>
      <c r="T175">
        <f t="shared" si="29"/>
        <v>1602835.15392</v>
      </c>
      <c r="U175" s="1">
        <f t="shared" si="26"/>
        <v>88496714.766183078</v>
      </c>
      <c r="V175">
        <f t="shared" si="27"/>
        <v>270879141.01248002</v>
      </c>
      <c r="Y175" s="1">
        <f t="shared" si="30"/>
        <v>149559447954.85095</v>
      </c>
      <c r="Z175" s="1">
        <f t="shared" si="28"/>
        <v>552.1261157128389</v>
      </c>
    </row>
    <row r="176" spans="12:26">
      <c r="L176">
        <f t="shared" si="24"/>
        <v>17179869184.000195</v>
      </c>
      <c r="M176">
        <f t="shared" si="25"/>
        <v>34.000000000000014</v>
      </c>
      <c r="O176" s="3">
        <v>170</v>
      </c>
      <c r="P176">
        <f t="shared" si="23"/>
        <v>170</v>
      </c>
      <c r="Q176">
        <v>3</v>
      </c>
      <c r="T176">
        <f t="shared" si="29"/>
        <v>4808505.4617599994</v>
      </c>
      <c r="U176" s="1">
        <f t="shared" si="26"/>
        <v>101058054.02352941</v>
      </c>
      <c r="V176">
        <f t="shared" si="27"/>
        <v>817445928.49919987</v>
      </c>
      <c r="Y176" s="1">
        <f t="shared" si="30"/>
        <v>171798691840.00195</v>
      </c>
      <c r="Z176" s="1">
        <f t="shared" si="28"/>
        <v>210.16520585700135</v>
      </c>
    </row>
    <row r="177" spans="12:26">
      <c r="L177">
        <f t="shared" si="24"/>
        <v>19734487470.725281</v>
      </c>
      <c r="M177">
        <f t="shared" si="25"/>
        <v>34.200000000000017</v>
      </c>
      <c r="O177">
        <v>171</v>
      </c>
      <c r="P177">
        <f t="shared" si="23"/>
        <v>171</v>
      </c>
      <c r="Q177">
        <v>1</v>
      </c>
      <c r="T177">
        <f t="shared" si="29"/>
        <v>4808505.4617599994</v>
      </c>
      <c r="U177" s="1">
        <f t="shared" si="26"/>
        <v>115406359.47792444</v>
      </c>
      <c r="V177">
        <f t="shared" si="27"/>
        <v>822254433.96095991</v>
      </c>
      <c r="Y177" s="1">
        <f t="shared" si="30"/>
        <v>197344874707.25281</v>
      </c>
      <c r="Z177" s="1">
        <f t="shared" si="28"/>
        <v>240.00463427920246</v>
      </c>
    </row>
    <row r="178" spans="12:26">
      <c r="L178">
        <f t="shared" si="24"/>
        <v>22668973294.33173</v>
      </c>
      <c r="M178">
        <f t="shared" si="25"/>
        <v>34.400000000000013</v>
      </c>
      <c r="O178">
        <v>172</v>
      </c>
      <c r="P178">
        <f t="shared" si="23"/>
        <v>172</v>
      </c>
      <c r="Q178">
        <v>1</v>
      </c>
      <c r="T178">
        <f t="shared" si="29"/>
        <v>4808505.4617599994</v>
      </c>
      <c r="U178" s="1">
        <f t="shared" si="26"/>
        <v>131796356.36239219</v>
      </c>
      <c r="V178">
        <f t="shared" si="27"/>
        <v>827062939.42271996</v>
      </c>
      <c r="Y178" s="1">
        <f t="shared" si="30"/>
        <v>226689732943.31729</v>
      </c>
      <c r="Z178" s="1">
        <f t="shared" si="28"/>
        <v>274.09006272430008</v>
      </c>
    </row>
    <row r="179" spans="12:26">
      <c r="L179">
        <f t="shared" si="24"/>
        <v>26039812332.670574</v>
      </c>
      <c r="M179">
        <f t="shared" si="25"/>
        <v>34.600000000000016</v>
      </c>
      <c r="O179">
        <v>173</v>
      </c>
      <c r="P179">
        <f t="shared" si="23"/>
        <v>173</v>
      </c>
      <c r="Q179">
        <v>1</v>
      </c>
      <c r="T179">
        <f t="shared" si="29"/>
        <v>4808505.4617599994</v>
      </c>
      <c r="U179" s="1">
        <f t="shared" si="26"/>
        <v>150519146.43162027</v>
      </c>
      <c r="V179">
        <f t="shared" si="27"/>
        <v>831871444.88447988</v>
      </c>
      <c r="Y179" s="1">
        <f t="shared" si="30"/>
        <v>260398123326.70575</v>
      </c>
      <c r="Z179" s="1">
        <f t="shared" si="28"/>
        <v>313.02688044889754</v>
      </c>
    </row>
    <row r="180" spans="12:26">
      <c r="L180">
        <f t="shared" si="24"/>
        <v>29911889590.970196</v>
      </c>
      <c r="M180">
        <f t="shared" si="25"/>
        <v>34.800000000000018</v>
      </c>
      <c r="O180">
        <v>174</v>
      </c>
      <c r="P180">
        <f t="shared" si="23"/>
        <v>174</v>
      </c>
      <c r="Q180">
        <v>1</v>
      </c>
      <c r="T180">
        <f t="shared" si="29"/>
        <v>4808505.4617599994</v>
      </c>
      <c r="U180" s="1">
        <f t="shared" si="26"/>
        <v>171907411.44235599</v>
      </c>
      <c r="V180">
        <f t="shared" si="27"/>
        <v>836679950.34623992</v>
      </c>
      <c r="Y180" s="1">
        <f t="shared" si="30"/>
        <v>299118895909.70197</v>
      </c>
      <c r="Z180" s="1">
        <f t="shared" si="28"/>
        <v>357.50694848839009</v>
      </c>
    </row>
    <row r="181" spans="12:26">
      <c r="L181">
        <f t="shared" si="24"/>
        <v>34359738368.000397</v>
      </c>
      <c r="M181">
        <f t="shared" si="25"/>
        <v>35.000000000000021</v>
      </c>
      <c r="O181">
        <v>175</v>
      </c>
      <c r="P181">
        <f t="shared" si="23"/>
        <v>175</v>
      </c>
      <c r="Q181">
        <v>1</v>
      </c>
      <c r="T181">
        <f t="shared" si="29"/>
        <v>4808505.4617599994</v>
      </c>
      <c r="U181" s="1">
        <f t="shared" si="26"/>
        <v>196341362.10285714</v>
      </c>
      <c r="V181">
        <f t="shared" si="27"/>
        <v>841488455.80799985</v>
      </c>
      <c r="Y181" s="1">
        <f t="shared" si="30"/>
        <v>343597383680.00397</v>
      </c>
      <c r="Z181" s="1">
        <f t="shared" si="28"/>
        <v>408.32097137931703</v>
      </c>
    </row>
    <row r="182" spans="12:26">
      <c r="L182">
        <f t="shared" si="24"/>
        <v>39468974941.450569</v>
      </c>
      <c r="M182">
        <f t="shared" si="25"/>
        <v>35.200000000000017</v>
      </c>
      <c r="O182">
        <v>176</v>
      </c>
      <c r="P182">
        <f t="shared" si="23"/>
        <v>176</v>
      </c>
      <c r="Q182">
        <v>1</v>
      </c>
      <c r="T182">
        <f t="shared" si="29"/>
        <v>4808505.4617599994</v>
      </c>
      <c r="U182" s="1">
        <f t="shared" si="26"/>
        <v>224255539.44005731</v>
      </c>
      <c r="V182">
        <f t="shared" si="27"/>
        <v>846296961.26975989</v>
      </c>
      <c r="Y182" s="1">
        <f t="shared" si="30"/>
        <v>394689749414.50568</v>
      </c>
      <c r="Z182" s="1">
        <f t="shared" si="28"/>
        <v>466.37264161072301</v>
      </c>
    </row>
    <row r="183" spans="12:26">
      <c r="L183">
        <f t="shared" si="24"/>
        <v>45337946588.663475</v>
      </c>
      <c r="M183">
        <f t="shared" si="25"/>
        <v>35.40000000000002</v>
      </c>
      <c r="O183">
        <v>177</v>
      </c>
      <c r="P183">
        <f t="shared" si="23"/>
        <v>177</v>
      </c>
      <c r="Q183">
        <v>1</v>
      </c>
      <c r="T183">
        <f t="shared" si="29"/>
        <v>4808505.4617599994</v>
      </c>
      <c r="U183" s="1">
        <f t="shared" si="26"/>
        <v>256146590.89640018</v>
      </c>
      <c r="V183">
        <f t="shared" si="27"/>
        <v>851105466.73151994</v>
      </c>
      <c r="Y183" s="1">
        <f t="shared" si="30"/>
        <v>453379465886.63477</v>
      </c>
      <c r="Z183" s="1">
        <f t="shared" si="28"/>
        <v>532.69481117039129</v>
      </c>
    </row>
    <row r="184" spans="12:26">
      <c r="L184">
        <f t="shared" si="24"/>
        <v>52079624665.341171</v>
      </c>
      <c r="M184">
        <f t="shared" si="25"/>
        <v>35.600000000000016</v>
      </c>
      <c r="O184">
        <v>178</v>
      </c>
      <c r="P184">
        <f t="shared" si="23"/>
        <v>178</v>
      </c>
      <c r="Q184">
        <v>1</v>
      </c>
      <c r="T184">
        <f t="shared" si="29"/>
        <v>4808505.4617599994</v>
      </c>
      <c r="U184" s="1">
        <f t="shared" si="26"/>
        <v>292582161.04123896</v>
      </c>
      <c r="V184">
        <f t="shared" si="27"/>
        <v>855913972.19327986</v>
      </c>
      <c r="Y184" s="1">
        <f t="shared" si="30"/>
        <v>520796246653.41174</v>
      </c>
      <c r="Z184" s="1">
        <f t="shared" si="28"/>
        <v>608.46798109729548</v>
      </c>
    </row>
    <row r="185" spans="12:26">
      <c r="L185">
        <f t="shared" si="24"/>
        <v>59823779181.940414</v>
      </c>
      <c r="M185">
        <f t="shared" si="25"/>
        <v>35.800000000000018</v>
      </c>
      <c r="O185">
        <v>179</v>
      </c>
      <c r="P185">
        <f t="shared" si="23"/>
        <v>179</v>
      </c>
      <c r="Q185">
        <v>1</v>
      </c>
      <c r="T185">
        <f t="shared" si="29"/>
        <v>4808505.4617599994</v>
      </c>
      <c r="U185" s="1">
        <f t="shared" si="26"/>
        <v>334211056.88234514</v>
      </c>
      <c r="V185">
        <f t="shared" si="27"/>
        <v>860722477.65503991</v>
      </c>
      <c r="Y185" s="1">
        <f t="shared" si="30"/>
        <v>598237791819.40417</v>
      </c>
      <c r="Z185" s="1">
        <f t="shared" si="28"/>
        <v>695.04144175396539</v>
      </c>
    </row>
    <row r="186" spans="12:26">
      <c r="L186">
        <f t="shared" si="24"/>
        <v>68719476736.000824</v>
      </c>
      <c r="M186">
        <f t="shared" si="25"/>
        <v>36.000000000000014</v>
      </c>
      <c r="O186" s="3">
        <v>180</v>
      </c>
      <c r="P186">
        <f t="shared" si="23"/>
        <v>180</v>
      </c>
      <c r="Q186">
        <v>4</v>
      </c>
      <c r="T186">
        <f t="shared" si="29"/>
        <v>19234021.847039998</v>
      </c>
      <c r="U186" s="1">
        <f t="shared" si="26"/>
        <v>381774870.75555557</v>
      </c>
      <c r="V186">
        <f t="shared" si="27"/>
        <v>3462123932.4671993</v>
      </c>
      <c r="Y186" s="1">
        <f t="shared" si="30"/>
        <v>687194767360.0083</v>
      </c>
      <c r="Z186" s="1">
        <f t="shared" si="28"/>
        <v>198.48936108716811</v>
      </c>
    </row>
    <row r="187" spans="12:26">
      <c r="L187">
        <f t="shared" si="24"/>
        <v>78937949882.901169</v>
      </c>
      <c r="M187">
        <f t="shared" si="25"/>
        <v>36.200000000000017</v>
      </c>
      <c r="O187">
        <v>181</v>
      </c>
      <c r="P187">
        <f t="shared" si="23"/>
        <v>181</v>
      </c>
      <c r="Q187">
        <v>1</v>
      </c>
      <c r="T187">
        <f t="shared" si="29"/>
        <v>19234021.847039998</v>
      </c>
      <c r="U187" s="1">
        <f t="shared" si="26"/>
        <v>436121270.07127255</v>
      </c>
      <c r="V187">
        <f t="shared" si="27"/>
        <v>3481357954.3142395</v>
      </c>
      <c r="Y187" s="1">
        <f t="shared" si="30"/>
        <v>789379498829.01172</v>
      </c>
      <c r="Z187" s="1">
        <f t="shared" si="28"/>
        <v>226.74470973339032</v>
      </c>
    </row>
    <row r="188" spans="12:26">
      <c r="L188">
        <f t="shared" si="24"/>
        <v>90675893177.326965</v>
      </c>
      <c r="M188">
        <f t="shared" si="25"/>
        <v>36.400000000000013</v>
      </c>
      <c r="O188">
        <v>182</v>
      </c>
      <c r="P188">
        <f t="shared" si="23"/>
        <v>182</v>
      </c>
      <c r="Q188">
        <v>1</v>
      </c>
      <c r="T188">
        <f t="shared" si="29"/>
        <v>19234021.847039998</v>
      </c>
      <c r="U188" s="1">
        <f t="shared" si="26"/>
        <v>498219193.28201008</v>
      </c>
      <c r="V188">
        <f t="shared" si="27"/>
        <v>3500591976.1612797</v>
      </c>
      <c r="Y188" s="1">
        <f t="shared" si="30"/>
        <v>906758931773.26965</v>
      </c>
      <c r="Z188" s="1">
        <f t="shared" si="28"/>
        <v>259.03016916802</v>
      </c>
    </row>
    <row r="189" spans="12:26">
      <c r="L189">
        <f t="shared" si="24"/>
        <v>104159249330.68239</v>
      </c>
      <c r="M189">
        <f t="shared" si="25"/>
        <v>36.600000000000016</v>
      </c>
      <c r="O189">
        <v>183</v>
      </c>
      <c r="P189">
        <f t="shared" si="23"/>
        <v>183</v>
      </c>
      <c r="Q189">
        <v>1</v>
      </c>
      <c r="T189">
        <f t="shared" si="29"/>
        <v>19234021.847039998</v>
      </c>
      <c r="U189" s="1">
        <f t="shared" si="26"/>
        <v>569176225.85071719</v>
      </c>
      <c r="V189">
        <f t="shared" si="27"/>
        <v>3519825998.0083194</v>
      </c>
      <c r="Y189" s="1">
        <f t="shared" si="30"/>
        <v>1041592493306.8239</v>
      </c>
      <c r="Z189" s="1">
        <f t="shared" si="28"/>
        <v>295.92158643529683</v>
      </c>
    </row>
    <row r="190" spans="12:26">
      <c r="L190">
        <f t="shared" si="24"/>
        <v>119647558363.88087</v>
      </c>
      <c r="M190">
        <f t="shared" si="25"/>
        <v>36.800000000000018</v>
      </c>
      <c r="O190">
        <v>184</v>
      </c>
      <c r="P190">
        <f t="shared" si="23"/>
        <v>184</v>
      </c>
      <c r="Q190">
        <v>1</v>
      </c>
      <c r="T190">
        <f t="shared" si="29"/>
        <v>19234021.847039998</v>
      </c>
      <c r="U190" s="1">
        <f t="shared" si="26"/>
        <v>650258469.36891186</v>
      </c>
      <c r="V190">
        <f t="shared" si="27"/>
        <v>3539060019.8553596</v>
      </c>
      <c r="Y190" s="1">
        <f t="shared" si="30"/>
        <v>1196475583638.8088</v>
      </c>
      <c r="Z190" s="1">
        <f t="shared" si="28"/>
        <v>338.0772230270648</v>
      </c>
    </row>
    <row r="191" spans="12:26">
      <c r="L191">
        <f t="shared" si="24"/>
        <v>137438953472.00174</v>
      </c>
      <c r="M191">
        <f t="shared" si="25"/>
        <v>37.000000000000021</v>
      </c>
      <c r="O191">
        <v>185</v>
      </c>
      <c r="P191">
        <f t="shared" si="23"/>
        <v>185</v>
      </c>
      <c r="Q191">
        <v>1</v>
      </c>
      <c r="T191">
        <f t="shared" si="29"/>
        <v>19234021.847039998</v>
      </c>
      <c r="U191" s="1">
        <f t="shared" si="26"/>
        <v>742913262.01081085</v>
      </c>
      <c r="V191">
        <f t="shared" si="27"/>
        <v>3558294041.7023997</v>
      </c>
      <c r="Y191" s="1">
        <f t="shared" si="30"/>
        <v>1374389534720.0173</v>
      </c>
      <c r="Z191" s="1">
        <f t="shared" si="28"/>
        <v>386.24956752097592</v>
      </c>
    </row>
    <row r="192" spans="12:26">
      <c r="L192">
        <f t="shared" si="24"/>
        <v>157875899765.80237</v>
      </c>
      <c r="M192">
        <f t="shared" si="25"/>
        <v>37.200000000000024</v>
      </c>
      <c r="O192">
        <v>186</v>
      </c>
      <c r="P192">
        <f t="shared" si="23"/>
        <v>186</v>
      </c>
      <c r="Q192">
        <v>1</v>
      </c>
      <c r="T192">
        <f t="shared" si="29"/>
        <v>19234021.847039998</v>
      </c>
      <c r="U192" s="1">
        <f t="shared" si="26"/>
        <v>848795160.03118491</v>
      </c>
      <c r="V192">
        <f t="shared" si="27"/>
        <v>3577528063.5494394</v>
      </c>
      <c r="Y192" s="1">
        <f t="shared" si="30"/>
        <v>1578758997658.0237</v>
      </c>
      <c r="Z192" s="1">
        <f t="shared" si="28"/>
        <v>441.29884367466292</v>
      </c>
    </row>
    <row r="193" spans="12:26">
      <c r="L193">
        <f t="shared" si="24"/>
        <v>181351786354.65399</v>
      </c>
      <c r="M193">
        <f t="shared" si="25"/>
        <v>37.40000000000002</v>
      </c>
      <c r="O193">
        <v>187</v>
      </c>
      <c r="P193">
        <f t="shared" si="23"/>
        <v>187</v>
      </c>
      <c r="Q193">
        <v>1</v>
      </c>
      <c r="T193">
        <f t="shared" si="29"/>
        <v>19234021.847039998</v>
      </c>
      <c r="U193" s="1">
        <f t="shared" si="26"/>
        <v>969795648.95535493</v>
      </c>
      <c r="V193">
        <f t="shared" si="27"/>
        <v>3596762085.3964796</v>
      </c>
      <c r="Y193" s="1">
        <f t="shared" si="30"/>
        <v>1813517863546.54</v>
      </c>
      <c r="Z193" s="1">
        <f t="shared" si="28"/>
        <v>504.20845763186799</v>
      </c>
    </row>
    <row r="194" spans="12:26">
      <c r="L194">
        <f t="shared" si="24"/>
        <v>208318498661.36481</v>
      </c>
      <c r="M194">
        <f t="shared" si="25"/>
        <v>37.600000000000023</v>
      </c>
      <c r="O194">
        <v>188</v>
      </c>
      <c r="P194">
        <f t="shared" si="23"/>
        <v>188</v>
      </c>
      <c r="Q194">
        <v>1</v>
      </c>
      <c r="T194">
        <f t="shared" si="29"/>
        <v>19234021.847039998</v>
      </c>
      <c r="U194" s="1">
        <f t="shared" si="26"/>
        <v>1108077120.5391605</v>
      </c>
      <c r="V194">
        <f t="shared" si="27"/>
        <v>3615996107.2435198</v>
      </c>
      <c r="Y194" s="1">
        <f t="shared" si="30"/>
        <v>2083184986613.6479</v>
      </c>
      <c r="Z194" s="1">
        <f t="shared" si="28"/>
        <v>576.10266295382257</v>
      </c>
    </row>
    <row r="195" spans="12:26">
      <c r="L195">
        <f t="shared" si="24"/>
        <v>239295116727.76178</v>
      </c>
      <c r="M195">
        <f t="shared" si="25"/>
        <v>37.800000000000018</v>
      </c>
      <c r="O195">
        <v>189</v>
      </c>
      <c r="P195">
        <f t="shared" si="23"/>
        <v>189</v>
      </c>
      <c r="Q195">
        <v>1</v>
      </c>
      <c r="T195">
        <f t="shared" si="29"/>
        <v>19234021.847039998</v>
      </c>
      <c r="U195" s="1">
        <f t="shared" si="26"/>
        <v>1266111728.7183025</v>
      </c>
      <c r="V195">
        <f t="shared" si="27"/>
        <v>3635230129.0905595</v>
      </c>
      <c r="Y195" s="1">
        <f t="shared" si="30"/>
        <v>2392951167277.6177</v>
      </c>
      <c r="Z195" s="1">
        <f t="shared" si="28"/>
        <v>658.26676229608393</v>
      </c>
    </row>
    <row r="196" spans="12:26">
      <c r="L196">
        <f t="shared" si="24"/>
        <v>274877906944.00348</v>
      </c>
      <c r="M196">
        <f t="shared" si="25"/>
        <v>38.000000000000021</v>
      </c>
      <c r="O196" s="3">
        <v>190</v>
      </c>
      <c r="P196">
        <f t="shared" si="23"/>
        <v>190</v>
      </c>
      <c r="Q196">
        <v>4</v>
      </c>
      <c r="T196">
        <f t="shared" si="29"/>
        <v>76936087.38815999</v>
      </c>
      <c r="U196" s="1">
        <f t="shared" si="26"/>
        <v>1446725826.0210526</v>
      </c>
      <c r="V196">
        <f t="shared" si="27"/>
        <v>14617856603.750399</v>
      </c>
      <c r="Y196" s="1">
        <f t="shared" si="30"/>
        <v>2748779069440.0347</v>
      </c>
      <c r="Z196" s="1">
        <f t="shared" si="28"/>
        <v>188.04255260889616</v>
      </c>
    </row>
    <row r="197" spans="12:26">
      <c r="L197">
        <f t="shared" si="24"/>
        <v>315751799531.60492</v>
      </c>
      <c r="M197">
        <f t="shared" si="25"/>
        <v>38.200000000000017</v>
      </c>
      <c r="O197">
        <v>191</v>
      </c>
      <c r="P197">
        <f t="shared" si="23"/>
        <v>191</v>
      </c>
      <c r="Q197">
        <v>1</v>
      </c>
      <c r="T197">
        <f t="shared" si="29"/>
        <v>76936087.38815999</v>
      </c>
      <c r="U197" s="1">
        <f t="shared" si="26"/>
        <v>1653150782.8879654</v>
      </c>
      <c r="V197">
        <f t="shared" si="27"/>
        <v>14694792691.138557</v>
      </c>
      <c r="Y197" s="1">
        <f t="shared" si="30"/>
        <v>3157517995316.0493</v>
      </c>
      <c r="Z197" s="1">
        <f t="shared" si="28"/>
        <v>214.8732589620088</v>
      </c>
    </row>
    <row r="198" spans="12:26">
      <c r="L198">
        <f t="shared" si="24"/>
        <v>362703572709.30817</v>
      </c>
      <c r="M198">
        <f t="shared" si="25"/>
        <v>38.40000000000002</v>
      </c>
      <c r="O198">
        <v>192</v>
      </c>
      <c r="P198">
        <f t="shared" ref="P198:P261" si="31">$AB$1*O198</f>
        <v>192</v>
      </c>
      <c r="Q198">
        <v>1</v>
      </c>
      <c r="T198">
        <f t="shared" si="29"/>
        <v>76936087.38815999</v>
      </c>
      <c r="U198" s="1">
        <f t="shared" si="26"/>
        <v>1889081107.8609619</v>
      </c>
      <c r="V198">
        <f t="shared" si="27"/>
        <v>14771728778.526718</v>
      </c>
      <c r="Y198" s="1">
        <f t="shared" si="30"/>
        <v>3627035727093.0815</v>
      </c>
      <c r="Z198" s="1">
        <f t="shared" si="28"/>
        <v>245.53901452385247</v>
      </c>
    </row>
    <row r="199" spans="12:26">
      <c r="L199">
        <f t="shared" ref="L199:L262" si="32">POWER($D$9,O199)</f>
        <v>416636997322.7298</v>
      </c>
      <c r="M199">
        <f t="shared" ref="M199:M262" si="33">LOG(L199,2)</f>
        <v>38.600000000000016</v>
      </c>
      <c r="O199">
        <v>193</v>
      </c>
      <c r="P199">
        <f t="shared" si="31"/>
        <v>193</v>
      </c>
      <c r="Q199">
        <v>1</v>
      </c>
      <c r="T199">
        <f t="shared" si="29"/>
        <v>76936087.38815999</v>
      </c>
      <c r="U199" s="1">
        <f t="shared" ref="U199:U262" si="34">POWER(2,0.2*O199)/O199</f>
        <v>2158740918.770596</v>
      </c>
      <c r="V199">
        <f t="shared" ref="V199:V262" si="35">P199*T199</f>
        <v>14848664865.914879</v>
      </c>
      <c r="Y199" s="1">
        <f t="shared" si="30"/>
        <v>4166369973227.2979</v>
      </c>
      <c r="Z199" s="1">
        <f t="shared" ref="Z199:Z262" si="36">Y199/V199</f>
        <v>280.58886174953028</v>
      </c>
    </row>
    <row r="200" spans="12:26">
      <c r="L200">
        <f t="shared" si="32"/>
        <v>478590233455.52386</v>
      </c>
      <c r="M200">
        <f t="shared" si="33"/>
        <v>38.800000000000018</v>
      </c>
      <c r="O200">
        <v>194</v>
      </c>
      <c r="P200">
        <f t="shared" si="31"/>
        <v>194</v>
      </c>
      <c r="Q200">
        <v>1</v>
      </c>
      <c r="T200">
        <f t="shared" ref="T200:T263" si="37">Q200*T199</f>
        <v>76936087.38815999</v>
      </c>
      <c r="U200" s="1">
        <f t="shared" si="34"/>
        <v>2466959966.265563</v>
      </c>
      <c r="V200">
        <f t="shared" si="35"/>
        <v>14925600953.303038</v>
      </c>
      <c r="Y200" s="1">
        <f t="shared" ref="Y200:Y263" si="38">$Z$1*POWER($P$1,O200)</f>
        <v>4785902334555.2383</v>
      </c>
      <c r="Z200" s="1">
        <f t="shared" si="36"/>
        <v>320.65056204628848</v>
      </c>
    </row>
    <row r="201" spans="12:26">
      <c r="L201">
        <f t="shared" si="32"/>
        <v>549755813888.0072</v>
      </c>
      <c r="M201">
        <f t="shared" si="33"/>
        <v>39.000000000000021</v>
      </c>
      <c r="O201">
        <v>195</v>
      </c>
      <c r="P201">
        <f t="shared" si="31"/>
        <v>195</v>
      </c>
      <c r="Q201">
        <v>1</v>
      </c>
      <c r="T201">
        <f t="shared" si="37"/>
        <v>76936087.38815999</v>
      </c>
      <c r="U201" s="1">
        <f t="shared" si="34"/>
        <v>2819260584.0410256</v>
      </c>
      <c r="V201">
        <f t="shared" si="35"/>
        <v>15002537040.691198</v>
      </c>
      <c r="Y201" s="1">
        <f t="shared" si="38"/>
        <v>5497558138880.0723</v>
      </c>
      <c r="Z201" s="1">
        <f t="shared" si="36"/>
        <v>366.44189739169531</v>
      </c>
    </row>
    <row r="202" spans="12:26">
      <c r="L202">
        <f t="shared" si="32"/>
        <v>631503599063.21008</v>
      </c>
      <c r="M202">
        <f t="shared" si="33"/>
        <v>39.200000000000024</v>
      </c>
      <c r="O202">
        <v>196</v>
      </c>
      <c r="P202">
        <f t="shared" si="31"/>
        <v>196</v>
      </c>
      <c r="Q202">
        <v>1</v>
      </c>
      <c r="T202">
        <f t="shared" si="37"/>
        <v>76936087.38815999</v>
      </c>
      <c r="U202" s="1">
        <f t="shared" si="34"/>
        <v>3221957138.0775595</v>
      </c>
      <c r="V202">
        <f t="shared" si="35"/>
        <v>15079473128.079357</v>
      </c>
      <c r="Y202" s="1">
        <f t="shared" si="38"/>
        <v>6315035990632.1006</v>
      </c>
      <c r="Z202" s="1">
        <f t="shared" si="36"/>
        <v>418.783596548405</v>
      </c>
    </row>
    <row r="203" spans="12:26">
      <c r="L203">
        <f t="shared" si="32"/>
        <v>725407145418.61646</v>
      </c>
      <c r="M203">
        <f t="shared" si="33"/>
        <v>39.40000000000002</v>
      </c>
      <c r="O203">
        <v>197</v>
      </c>
      <c r="P203">
        <f t="shared" si="31"/>
        <v>197</v>
      </c>
      <c r="Q203">
        <v>1</v>
      </c>
      <c r="T203">
        <f t="shared" si="37"/>
        <v>76936087.38815999</v>
      </c>
      <c r="U203" s="1">
        <f t="shared" si="34"/>
        <v>3682269773.6985188</v>
      </c>
      <c r="V203">
        <f t="shared" si="35"/>
        <v>15156409215.467518</v>
      </c>
      <c r="Y203" s="1">
        <f t="shared" si="38"/>
        <v>7254071454186.1641</v>
      </c>
      <c r="Z203" s="1">
        <f t="shared" si="36"/>
        <v>478.61411968101203</v>
      </c>
    </row>
    <row r="204" spans="12:26">
      <c r="L204">
        <f t="shared" si="32"/>
        <v>833273994645.45984</v>
      </c>
      <c r="M204">
        <f t="shared" si="33"/>
        <v>39.600000000000023</v>
      </c>
      <c r="O204">
        <v>198</v>
      </c>
      <c r="P204">
        <f t="shared" si="31"/>
        <v>198</v>
      </c>
      <c r="Q204">
        <v>1</v>
      </c>
      <c r="T204">
        <f t="shared" si="37"/>
        <v>76936087.38815999</v>
      </c>
      <c r="U204" s="1">
        <f t="shared" si="34"/>
        <v>4208454518.4113574</v>
      </c>
      <c r="V204">
        <f t="shared" si="35"/>
        <v>15233345302.855679</v>
      </c>
      <c r="Y204" s="1">
        <f t="shared" si="38"/>
        <v>8332739946454.5986</v>
      </c>
      <c r="Z204" s="1">
        <f t="shared" si="36"/>
        <v>547.00656886524609</v>
      </c>
    </row>
    <row r="205" spans="12:26">
      <c r="L205">
        <f t="shared" si="32"/>
        <v>957180466911.04785</v>
      </c>
      <c r="M205">
        <f t="shared" si="33"/>
        <v>39.800000000000018</v>
      </c>
      <c r="O205">
        <v>199</v>
      </c>
      <c r="P205">
        <f t="shared" si="31"/>
        <v>199</v>
      </c>
      <c r="Q205">
        <v>1</v>
      </c>
      <c r="T205">
        <f t="shared" si="37"/>
        <v>76936087.38815999</v>
      </c>
      <c r="U205" s="1">
        <f t="shared" si="34"/>
        <v>4809952095.0303364</v>
      </c>
      <c r="V205">
        <f t="shared" si="35"/>
        <v>15310281390.243837</v>
      </c>
      <c r="Y205" s="1">
        <f t="shared" si="38"/>
        <v>9571804669110.4785</v>
      </c>
      <c r="Z205" s="1">
        <f t="shared" si="36"/>
        <v>625.18803052241185</v>
      </c>
    </row>
    <row r="206" spans="12:26">
      <c r="L206">
        <f t="shared" si="32"/>
        <v>1099511627776.0146</v>
      </c>
      <c r="M206">
        <f t="shared" si="33"/>
        <v>40.000000000000021</v>
      </c>
      <c r="O206" s="3">
        <v>200</v>
      </c>
      <c r="P206">
        <f t="shared" si="31"/>
        <v>200</v>
      </c>
      <c r="Q206">
        <v>3</v>
      </c>
      <c r="T206">
        <f t="shared" si="37"/>
        <v>230808262.16447997</v>
      </c>
      <c r="U206" s="1">
        <f t="shared" si="34"/>
        <v>5497558138.8800001</v>
      </c>
      <c r="V206">
        <f t="shared" si="35"/>
        <v>46161652432.895996</v>
      </c>
      <c r="Y206" s="1">
        <f t="shared" si="38"/>
        <v>10995116277760.146</v>
      </c>
      <c r="Z206" s="1">
        <f t="shared" si="36"/>
        <v>238.18723330460199</v>
      </c>
    </row>
    <row r="207" spans="12:26">
      <c r="L207">
        <f t="shared" si="32"/>
        <v>1263007198126.4204</v>
      </c>
      <c r="M207">
        <f t="shared" si="33"/>
        <v>40.200000000000017</v>
      </c>
      <c r="O207">
        <v>201</v>
      </c>
      <c r="P207">
        <f t="shared" si="31"/>
        <v>201</v>
      </c>
      <c r="Q207">
        <v>1</v>
      </c>
      <c r="T207">
        <f t="shared" si="37"/>
        <v>230808262.16447997</v>
      </c>
      <c r="U207" s="1">
        <f t="shared" si="34"/>
        <v>6283617901.1263971</v>
      </c>
      <c r="V207">
        <f t="shared" si="35"/>
        <v>46392460695.060471</v>
      </c>
      <c r="Y207" s="1">
        <f t="shared" si="38"/>
        <v>12630071981264.203</v>
      </c>
      <c r="Z207" s="1">
        <f t="shared" si="36"/>
        <v>272.24406276446899</v>
      </c>
    </row>
    <row r="208" spans="12:26">
      <c r="L208">
        <f t="shared" si="32"/>
        <v>1450814290837.2336</v>
      </c>
      <c r="M208">
        <f t="shared" si="33"/>
        <v>40.40000000000002</v>
      </c>
      <c r="O208">
        <v>202</v>
      </c>
      <c r="P208">
        <f t="shared" si="31"/>
        <v>202</v>
      </c>
      <c r="Q208">
        <v>1</v>
      </c>
      <c r="T208">
        <f t="shared" si="37"/>
        <v>230808262.16447997</v>
      </c>
      <c r="U208" s="1">
        <f t="shared" si="34"/>
        <v>7182248964.5406885</v>
      </c>
      <c r="V208">
        <f t="shared" si="35"/>
        <v>46623268957.224953</v>
      </c>
      <c r="Y208" s="1">
        <f t="shared" si="38"/>
        <v>14508142908372.336</v>
      </c>
      <c r="Z208" s="1">
        <f t="shared" si="36"/>
        <v>311.17815702032811</v>
      </c>
    </row>
    <row r="209" spans="12:26">
      <c r="L209">
        <f t="shared" si="32"/>
        <v>1666547989290.9199</v>
      </c>
      <c r="M209">
        <f t="shared" si="33"/>
        <v>40.600000000000023</v>
      </c>
      <c r="O209">
        <v>203</v>
      </c>
      <c r="P209">
        <f t="shared" si="31"/>
        <v>203</v>
      </c>
      <c r="Q209">
        <v>1</v>
      </c>
      <c r="T209">
        <f t="shared" si="37"/>
        <v>230808262.16447997</v>
      </c>
      <c r="U209" s="1">
        <f t="shared" si="34"/>
        <v>8209596006.3591166</v>
      </c>
      <c r="V209">
        <f t="shared" si="35"/>
        <v>46854077219.389435</v>
      </c>
      <c r="Y209" s="1">
        <f t="shared" si="38"/>
        <v>16665479892909.199</v>
      </c>
      <c r="Z209" s="1">
        <f t="shared" si="36"/>
        <v>355.68900044439658</v>
      </c>
    </row>
    <row r="210" spans="12:26">
      <c r="L210">
        <f t="shared" si="32"/>
        <v>1914360933822.0964</v>
      </c>
      <c r="M210">
        <f t="shared" si="33"/>
        <v>40.800000000000018</v>
      </c>
      <c r="O210">
        <v>204</v>
      </c>
      <c r="P210">
        <f t="shared" si="31"/>
        <v>204</v>
      </c>
      <c r="Q210">
        <v>1</v>
      </c>
      <c r="T210">
        <f t="shared" si="37"/>
        <v>230808262.16447997</v>
      </c>
      <c r="U210" s="1">
        <f t="shared" si="34"/>
        <v>9384122224.6180248</v>
      </c>
      <c r="V210">
        <f t="shared" si="35"/>
        <v>47084885481.553917</v>
      </c>
      <c r="Y210" s="1">
        <f t="shared" si="38"/>
        <v>19143609338220.965</v>
      </c>
      <c r="Z210" s="1">
        <f t="shared" si="36"/>
        <v>406.57652965346404</v>
      </c>
    </row>
    <row r="211" spans="12:26">
      <c r="L211">
        <f t="shared" si="32"/>
        <v>2199023255552.0303</v>
      </c>
      <c r="M211">
        <f t="shared" si="33"/>
        <v>41.000000000000021</v>
      </c>
      <c r="O211">
        <v>205</v>
      </c>
      <c r="P211">
        <f t="shared" si="31"/>
        <v>205</v>
      </c>
      <c r="Q211">
        <v>1</v>
      </c>
      <c r="T211">
        <f t="shared" si="37"/>
        <v>230808262.16447997</v>
      </c>
      <c r="U211" s="1">
        <f t="shared" si="34"/>
        <v>10726942710.009756</v>
      </c>
      <c r="V211">
        <f t="shared" si="35"/>
        <v>47315693743.718391</v>
      </c>
      <c r="Y211" s="1">
        <f t="shared" si="38"/>
        <v>21990232555520.305</v>
      </c>
      <c r="Z211" s="1">
        <f t="shared" si="36"/>
        <v>464.75557717971151</v>
      </c>
    </row>
    <row r="212" spans="12:26">
      <c r="L212">
        <f t="shared" si="32"/>
        <v>2526014396252.8413</v>
      </c>
      <c r="M212">
        <f t="shared" si="33"/>
        <v>41.200000000000024</v>
      </c>
      <c r="O212">
        <v>206</v>
      </c>
      <c r="P212">
        <f t="shared" si="31"/>
        <v>206</v>
      </c>
      <c r="Q212">
        <v>1</v>
      </c>
      <c r="T212">
        <f t="shared" si="37"/>
        <v>230808262.16447997</v>
      </c>
      <c r="U212" s="1">
        <f t="shared" si="34"/>
        <v>12262205807.052462</v>
      </c>
      <c r="V212">
        <f t="shared" si="35"/>
        <v>47546502005.882874</v>
      </c>
      <c r="Y212" s="1">
        <f t="shared" si="38"/>
        <v>25260143962528.414</v>
      </c>
      <c r="Z212" s="1">
        <f t="shared" si="36"/>
        <v>531.27239432677936</v>
      </c>
    </row>
    <row r="213" spans="12:26">
      <c r="L213">
        <f t="shared" si="32"/>
        <v>2901628581674.4678</v>
      </c>
      <c r="M213">
        <f t="shared" si="33"/>
        <v>41.40000000000002</v>
      </c>
      <c r="O213">
        <v>207</v>
      </c>
      <c r="P213">
        <f t="shared" si="31"/>
        <v>207</v>
      </c>
      <c r="Q213">
        <v>1</v>
      </c>
      <c r="T213">
        <f t="shared" si="37"/>
        <v>230808262.16447997</v>
      </c>
      <c r="U213" s="1">
        <f t="shared" si="34"/>
        <v>14017529380.069725</v>
      </c>
      <c r="V213">
        <f t="shared" si="35"/>
        <v>47777310268.047356</v>
      </c>
      <c r="Y213" s="1">
        <f t="shared" si="38"/>
        <v>29016285816744.68</v>
      </c>
      <c r="Z213" s="1">
        <f t="shared" si="36"/>
        <v>607.32355283194488</v>
      </c>
    </row>
    <row r="214" spans="12:26">
      <c r="L214">
        <f t="shared" si="32"/>
        <v>3333095978581.8413</v>
      </c>
      <c r="M214">
        <f t="shared" si="33"/>
        <v>41.600000000000023</v>
      </c>
      <c r="O214">
        <v>208</v>
      </c>
      <c r="P214">
        <f t="shared" si="31"/>
        <v>208</v>
      </c>
      <c r="Q214">
        <v>1</v>
      </c>
      <c r="T214">
        <f t="shared" si="37"/>
        <v>230808262.16447997</v>
      </c>
      <c r="U214" s="1">
        <f t="shared" si="34"/>
        <v>16024499897.027863</v>
      </c>
      <c r="V214">
        <f t="shared" si="35"/>
        <v>48008118530.211838</v>
      </c>
      <c r="Y214" s="1">
        <f t="shared" si="38"/>
        <v>33330959785818.414</v>
      </c>
      <c r="Z214" s="1">
        <f t="shared" si="36"/>
        <v>694.27756817512045</v>
      </c>
    </row>
    <row r="215" spans="12:26">
      <c r="L215">
        <f t="shared" si="32"/>
        <v>3828721867644.1943</v>
      </c>
      <c r="M215">
        <f t="shared" si="33"/>
        <v>41.800000000000018</v>
      </c>
      <c r="O215">
        <v>209</v>
      </c>
      <c r="P215">
        <f t="shared" si="31"/>
        <v>209</v>
      </c>
      <c r="Q215">
        <v>1</v>
      </c>
      <c r="T215">
        <f t="shared" si="37"/>
        <v>230808262.16447997</v>
      </c>
      <c r="U215" s="1">
        <f t="shared" si="34"/>
        <v>18319243385.857166</v>
      </c>
      <c r="V215">
        <f t="shared" si="35"/>
        <v>48238926792.376312</v>
      </c>
      <c r="Y215" s="1">
        <f t="shared" si="38"/>
        <v>38287218676441.945</v>
      </c>
      <c r="Z215" s="1">
        <f t="shared" si="36"/>
        <v>793.69963683547087</v>
      </c>
    </row>
    <row r="216" spans="12:26">
      <c r="L216">
        <f t="shared" si="32"/>
        <v>4398046511104.0615</v>
      </c>
      <c r="M216">
        <f t="shared" si="33"/>
        <v>42.000000000000021</v>
      </c>
      <c r="O216" s="3">
        <v>210</v>
      </c>
      <c r="P216">
        <f t="shared" si="31"/>
        <v>210</v>
      </c>
      <c r="Q216">
        <v>4</v>
      </c>
      <c r="T216">
        <f t="shared" si="37"/>
        <v>923233048.65791988</v>
      </c>
      <c r="U216" s="1">
        <f t="shared" si="34"/>
        <v>20943078624.304764</v>
      </c>
      <c r="V216">
        <f t="shared" si="35"/>
        <v>193878940218.16318</v>
      </c>
      <c r="Y216" s="1">
        <f t="shared" si="38"/>
        <v>43980465111040.617</v>
      </c>
      <c r="Z216" s="1">
        <f t="shared" si="36"/>
        <v>226.84498409962112</v>
      </c>
    </row>
    <row r="217" spans="12:26">
      <c r="L217">
        <f t="shared" si="32"/>
        <v>5052028792505.6846</v>
      </c>
      <c r="M217">
        <f t="shared" si="33"/>
        <v>42.200000000000017</v>
      </c>
      <c r="O217">
        <v>211</v>
      </c>
      <c r="P217">
        <f t="shared" si="31"/>
        <v>211</v>
      </c>
      <c r="Q217">
        <v>1</v>
      </c>
      <c r="T217">
        <f t="shared" si="37"/>
        <v>923233048.65791988</v>
      </c>
      <c r="U217" s="1">
        <f t="shared" si="34"/>
        <v>23943264419.457935</v>
      </c>
      <c r="V217">
        <f t="shared" si="35"/>
        <v>194802173266.82111</v>
      </c>
      <c r="Y217" s="1">
        <f t="shared" si="38"/>
        <v>50520287925056.844</v>
      </c>
      <c r="Z217" s="1">
        <f t="shared" si="36"/>
        <v>259.34150054814359</v>
      </c>
    </row>
    <row r="218" spans="12:26">
      <c r="L218">
        <f t="shared" si="32"/>
        <v>5803257163348.9385</v>
      </c>
      <c r="M218">
        <f t="shared" si="33"/>
        <v>42.40000000000002</v>
      </c>
      <c r="O218">
        <v>212</v>
      </c>
      <c r="P218">
        <f t="shared" si="31"/>
        <v>212</v>
      </c>
      <c r="Q218">
        <v>1</v>
      </c>
      <c r="T218">
        <f t="shared" si="37"/>
        <v>923233048.65791988</v>
      </c>
      <c r="U218" s="1">
        <f t="shared" si="34"/>
        <v>27373854544.098476</v>
      </c>
      <c r="V218">
        <f t="shared" si="35"/>
        <v>195725406315.479</v>
      </c>
      <c r="Y218" s="1">
        <f t="shared" si="38"/>
        <v>58032571633489.383</v>
      </c>
      <c r="Z218" s="1">
        <f t="shared" si="36"/>
        <v>296.49994206653929</v>
      </c>
    </row>
    <row r="219" spans="12:26">
      <c r="L219">
        <f t="shared" si="32"/>
        <v>6666191957163.6846</v>
      </c>
      <c r="M219">
        <f t="shared" si="33"/>
        <v>42.600000000000023</v>
      </c>
      <c r="O219">
        <v>213</v>
      </c>
      <c r="P219">
        <f t="shared" si="31"/>
        <v>213</v>
      </c>
      <c r="Q219">
        <v>1</v>
      </c>
      <c r="T219">
        <f t="shared" si="37"/>
        <v>923233048.65791988</v>
      </c>
      <c r="U219" s="1">
        <f t="shared" si="34"/>
        <v>31296675855.228077</v>
      </c>
      <c r="V219">
        <f t="shared" si="35"/>
        <v>196648639364.13693</v>
      </c>
      <c r="Y219" s="1">
        <f t="shared" si="38"/>
        <v>66661919571636.844</v>
      </c>
      <c r="Z219" s="1">
        <f t="shared" si="36"/>
        <v>338.98998633902607</v>
      </c>
    </row>
    <row r="220" spans="12:26">
      <c r="L220">
        <f t="shared" si="32"/>
        <v>7657443735288.3906</v>
      </c>
      <c r="M220">
        <f t="shared" si="33"/>
        <v>42.800000000000026</v>
      </c>
      <c r="O220">
        <v>214</v>
      </c>
      <c r="P220">
        <f t="shared" si="31"/>
        <v>214</v>
      </c>
      <c r="Q220">
        <v>1</v>
      </c>
      <c r="T220">
        <f t="shared" si="37"/>
        <v>923233048.65791988</v>
      </c>
      <c r="U220" s="1">
        <f t="shared" si="34"/>
        <v>35782447361.160202</v>
      </c>
      <c r="V220">
        <f t="shared" si="35"/>
        <v>197571872412.79486</v>
      </c>
      <c r="Y220" s="1">
        <f t="shared" si="38"/>
        <v>76574437352883.906</v>
      </c>
      <c r="Z220" s="1">
        <f t="shared" si="36"/>
        <v>387.57762639862955</v>
      </c>
    </row>
    <row r="221" spans="12:26">
      <c r="L221">
        <f t="shared" si="32"/>
        <v>8796093022208.127</v>
      </c>
      <c r="M221">
        <f t="shared" si="33"/>
        <v>43.000000000000021</v>
      </c>
      <c r="O221">
        <v>215</v>
      </c>
      <c r="P221">
        <f t="shared" si="31"/>
        <v>215</v>
      </c>
      <c r="Q221">
        <v>1</v>
      </c>
      <c r="T221">
        <f t="shared" si="37"/>
        <v>923233048.65791988</v>
      </c>
      <c r="U221" s="1">
        <f t="shared" si="34"/>
        <v>40912060568.409302</v>
      </c>
      <c r="V221">
        <f t="shared" si="35"/>
        <v>198495105461.45279</v>
      </c>
      <c r="Y221" s="1">
        <f t="shared" si="38"/>
        <v>87960930222081.266</v>
      </c>
      <c r="Z221" s="1">
        <f t="shared" si="36"/>
        <v>443.1390387062367</v>
      </c>
    </row>
    <row r="222" spans="12:26">
      <c r="L222">
        <f t="shared" si="32"/>
        <v>10104057585011.373</v>
      </c>
      <c r="M222">
        <f t="shared" si="33"/>
        <v>43.200000000000024</v>
      </c>
      <c r="O222">
        <v>216</v>
      </c>
      <c r="P222">
        <f t="shared" si="31"/>
        <v>216</v>
      </c>
      <c r="Q222">
        <v>1</v>
      </c>
      <c r="T222">
        <f t="shared" si="37"/>
        <v>923233048.65791988</v>
      </c>
      <c r="U222" s="1">
        <f t="shared" si="34"/>
        <v>46778044375.051994</v>
      </c>
      <c r="V222">
        <f t="shared" si="35"/>
        <v>199418338510.11069</v>
      </c>
      <c r="Y222" s="1">
        <f t="shared" si="38"/>
        <v>101040575850113.73</v>
      </c>
      <c r="Z222" s="1">
        <f t="shared" si="36"/>
        <v>506.67645014498447</v>
      </c>
    </row>
    <row r="223" spans="12:26">
      <c r="L223">
        <f t="shared" si="32"/>
        <v>11606514326697.883</v>
      </c>
      <c r="M223">
        <f t="shared" si="33"/>
        <v>43.400000000000027</v>
      </c>
      <c r="O223">
        <v>217</v>
      </c>
      <c r="P223">
        <f t="shared" si="31"/>
        <v>217</v>
      </c>
      <c r="Q223">
        <v>1</v>
      </c>
      <c r="T223">
        <f t="shared" si="37"/>
        <v>923233048.65791988</v>
      </c>
      <c r="U223" s="1">
        <f t="shared" si="34"/>
        <v>53486241136.855919</v>
      </c>
      <c r="V223">
        <f t="shared" si="35"/>
        <v>200341571558.76862</v>
      </c>
      <c r="Y223" s="1">
        <f t="shared" si="38"/>
        <v>116065143266978.83</v>
      </c>
      <c r="Z223" s="1">
        <f t="shared" si="36"/>
        <v>579.33629233277748</v>
      </c>
    </row>
    <row r="224" spans="12:26">
      <c r="L224">
        <f t="shared" si="32"/>
        <v>13332383914327.375</v>
      </c>
      <c r="M224">
        <f t="shared" si="33"/>
        <v>43.600000000000023</v>
      </c>
      <c r="O224">
        <v>218</v>
      </c>
      <c r="P224">
        <f t="shared" si="31"/>
        <v>218</v>
      </c>
      <c r="Q224">
        <v>1</v>
      </c>
      <c r="T224">
        <f t="shared" si="37"/>
        <v>923233048.65791988</v>
      </c>
      <c r="U224" s="1">
        <f t="shared" si="34"/>
        <v>61157724377.647629</v>
      </c>
      <c r="V224">
        <f t="shared" si="35"/>
        <v>201264804607.42654</v>
      </c>
      <c r="Y224" s="1">
        <f t="shared" si="38"/>
        <v>133323839143273.75</v>
      </c>
      <c r="Z224" s="1">
        <f t="shared" si="36"/>
        <v>662.42997330470257</v>
      </c>
    </row>
    <row r="225" spans="12:26">
      <c r="L225">
        <f t="shared" si="32"/>
        <v>15314887470576.785</v>
      </c>
      <c r="M225">
        <f t="shared" si="33"/>
        <v>43.800000000000026</v>
      </c>
      <c r="O225">
        <v>219</v>
      </c>
      <c r="P225">
        <f t="shared" si="31"/>
        <v>219</v>
      </c>
      <c r="Q225">
        <v>1</v>
      </c>
      <c r="T225">
        <f t="shared" si="37"/>
        <v>923233048.65791988</v>
      </c>
      <c r="U225" s="1">
        <f t="shared" si="34"/>
        <v>69930993016.331482</v>
      </c>
      <c r="V225">
        <f t="shared" si="35"/>
        <v>202188037656.08444</v>
      </c>
      <c r="Y225" s="1">
        <f t="shared" si="38"/>
        <v>153148874705767.84</v>
      </c>
      <c r="Z225" s="1">
        <f t="shared" si="36"/>
        <v>757.45764428590633</v>
      </c>
    </row>
    <row r="226" spans="12:26">
      <c r="L226">
        <f t="shared" si="32"/>
        <v>17592186044416.258</v>
      </c>
      <c r="M226">
        <f t="shared" si="33"/>
        <v>44.000000000000021</v>
      </c>
      <c r="O226" s="3">
        <v>220</v>
      </c>
      <c r="P226">
        <f t="shared" si="31"/>
        <v>220</v>
      </c>
      <c r="Q226">
        <v>4</v>
      </c>
      <c r="T226">
        <f t="shared" si="37"/>
        <v>3692932194.6316795</v>
      </c>
      <c r="U226" s="1">
        <f t="shared" si="34"/>
        <v>79964482020.072723</v>
      </c>
      <c r="V226">
        <f t="shared" si="35"/>
        <v>812445082818.96948</v>
      </c>
      <c r="Y226" s="1">
        <f t="shared" si="38"/>
        <v>175921860444162.56</v>
      </c>
      <c r="Z226" s="1">
        <f t="shared" si="36"/>
        <v>216.53384845872935</v>
      </c>
    </row>
    <row r="227" spans="12:26">
      <c r="L227">
        <f t="shared" si="32"/>
        <v>20208115170022.754</v>
      </c>
      <c r="M227">
        <f t="shared" si="33"/>
        <v>44.200000000000024</v>
      </c>
      <c r="O227">
        <v>221</v>
      </c>
      <c r="P227">
        <f t="shared" si="31"/>
        <v>221</v>
      </c>
      <c r="Q227">
        <v>1</v>
      </c>
      <c r="T227">
        <f t="shared" si="37"/>
        <v>3692932194.6316795</v>
      </c>
      <c r="U227" s="1">
        <f t="shared" si="34"/>
        <v>91439435158.472839</v>
      </c>
      <c r="V227">
        <f t="shared" si="35"/>
        <v>816138015013.6012</v>
      </c>
      <c r="Y227" s="1">
        <f t="shared" si="38"/>
        <v>202081151700227.53</v>
      </c>
      <c r="Z227" s="1">
        <f t="shared" si="36"/>
        <v>247.60659102107846</v>
      </c>
    </row>
    <row r="228" spans="12:26">
      <c r="L228">
        <f t="shared" si="32"/>
        <v>23213028653395.766</v>
      </c>
      <c r="M228">
        <f t="shared" si="33"/>
        <v>44.40000000000002</v>
      </c>
      <c r="O228">
        <v>222</v>
      </c>
      <c r="P228">
        <f t="shared" si="31"/>
        <v>222</v>
      </c>
      <c r="Q228">
        <v>1</v>
      </c>
      <c r="T228">
        <f t="shared" si="37"/>
        <v>3692932194.6316795</v>
      </c>
      <c r="U228" s="1">
        <f t="shared" si="34"/>
        <v>104563192132.41222</v>
      </c>
      <c r="V228">
        <f t="shared" si="35"/>
        <v>819830947208.23291</v>
      </c>
      <c r="Y228" s="1">
        <f t="shared" si="38"/>
        <v>232130286533957.66</v>
      </c>
      <c r="Z228" s="1">
        <f t="shared" si="36"/>
        <v>283.14408882029886</v>
      </c>
    </row>
    <row r="229" spans="12:26">
      <c r="L229">
        <f t="shared" si="32"/>
        <v>26664767828654.762</v>
      </c>
      <c r="M229">
        <f t="shared" si="33"/>
        <v>44.600000000000023</v>
      </c>
      <c r="O229">
        <v>223</v>
      </c>
      <c r="P229">
        <f t="shared" si="31"/>
        <v>223</v>
      </c>
      <c r="Q229">
        <v>1</v>
      </c>
      <c r="T229">
        <f t="shared" si="37"/>
        <v>3692932194.6316795</v>
      </c>
      <c r="U229" s="1">
        <f t="shared" si="34"/>
        <v>119572949904.27948</v>
      </c>
      <c r="V229">
        <f t="shared" si="35"/>
        <v>823523879402.8645</v>
      </c>
      <c r="Y229" s="1">
        <f t="shared" si="38"/>
        <v>266647678286547.62</v>
      </c>
      <c r="Z229" s="1">
        <f t="shared" si="36"/>
        <v>323.78864166014631</v>
      </c>
    </row>
    <row r="230" spans="12:26">
      <c r="L230">
        <f t="shared" si="32"/>
        <v>30629774941153.586</v>
      </c>
      <c r="M230">
        <f t="shared" si="33"/>
        <v>44.800000000000026</v>
      </c>
      <c r="O230">
        <v>224</v>
      </c>
      <c r="P230">
        <f t="shared" si="31"/>
        <v>224</v>
      </c>
      <c r="Q230">
        <v>1</v>
      </c>
      <c r="T230">
        <f t="shared" si="37"/>
        <v>3692932194.6316795</v>
      </c>
      <c r="U230" s="1">
        <f t="shared" si="34"/>
        <v>136740066701.57651</v>
      </c>
      <c r="V230">
        <f t="shared" si="35"/>
        <v>827216811597.49622</v>
      </c>
      <c r="Y230" s="1">
        <f t="shared" si="38"/>
        <v>306297749411535.87</v>
      </c>
      <c r="Z230" s="1">
        <f t="shared" si="36"/>
        <v>370.27505379154815</v>
      </c>
    </row>
    <row r="231" spans="12:26">
      <c r="L231">
        <f t="shared" si="32"/>
        <v>35184372088832.539</v>
      </c>
      <c r="M231">
        <f t="shared" si="33"/>
        <v>45.000000000000028</v>
      </c>
      <c r="O231">
        <v>225</v>
      </c>
      <c r="P231">
        <f t="shared" si="31"/>
        <v>225</v>
      </c>
      <c r="Q231">
        <v>1</v>
      </c>
      <c r="T231">
        <f t="shared" si="37"/>
        <v>3692932194.6316795</v>
      </c>
      <c r="U231" s="1">
        <f t="shared" si="34"/>
        <v>156374987061.47556</v>
      </c>
      <c r="V231">
        <f t="shared" si="35"/>
        <v>830909743792.12793</v>
      </c>
      <c r="Y231" s="1">
        <f t="shared" si="38"/>
        <v>351843720888325.37</v>
      </c>
      <c r="Z231" s="1">
        <f t="shared" si="36"/>
        <v>423.44397031929327</v>
      </c>
    </row>
    <row r="232" spans="12:26">
      <c r="L232">
        <f t="shared" si="32"/>
        <v>40416230340045.523</v>
      </c>
      <c r="M232">
        <f t="shared" si="33"/>
        <v>45.200000000000024</v>
      </c>
      <c r="O232">
        <v>226</v>
      </c>
      <c r="P232">
        <f t="shared" si="31"/>
        <v>226</v>
      </c>
      <c r="Q232">
        <v>1</v>
      </c>
      <c r="T232">
        <f t="shared" si="37"/>
        <v>3692932194.6316795</v>
      </c>
      <c r="U232" s="1">
        <f t="shared" si="34"/>
        <v>178832877610.81827</v>
      </c>
      <c r="V232">
        <f t="shared" si="35"/>
        <v>834602675986.75952</v>
      </c>
      <c r="Y232" s="1">
        <f t="shared" si="38"/>
        <v>404162303400455.25</v>
      </c>
      <c r="Z232" s="1">
        <f t="shared" si="36"/>
        <v>484.25713819166697</v>
      </c>
    </row>
    <row r="233" spans="12:26">
      <c r="L233">
        <f t="shared" si="32"/>
        <v>46426057306791.555</v>
      </c>
      <c r="M233">
        <f t="shared" si="33"/>
        <v>45.400000000000027</v>
      </c>
      <c r="O233">
        <v>227</v>
      </c>
      <c r="P233">
        <f t="shared" si="31"/>
        <v>227</v>
      </c>
      <c r="Q233">
        <v>1</v>
      </c>
      <c r="T233">
        <f t="shared" si="37"/>
        <v>3692932194.6316795</v>
      </c>
      <c r="U233" s="1">
        <f t="shared" si="34"/>
        <v>204520076241.36981</v>
      </c>
      <c r="V233">
        <f t="shared" si="35"/>
        <v>838295608181.39124</v>
      </c>
      <c r="Y233" s="1">
        <f t="shared" si="38"/>
        <v>464260573067915.56</v>
      </c>
      <c r="Z233" s="1">
        <f t="shared" si="36"/>
        <v>553.81486976305189</v>
      </c>
    </row>
    <row r="234" spans="12:26">
      <c r="L234">
        <f t="shared" si="32"/>
        <v>53329535657309.531</v>
      </c>
      <c r="M234">
        <f t="shared" si="33"/>
        <v>45.600000000000023</v>
      </c>
      <c r="O234">
        <v>228</v>
      </c>
      <c r="P234">
        <f t="shared" si="31"/>
        <v>228</v>
      </c>
      <c r="Q234">
        <v>1</v>
      </c>
      <c r="T234">
        <f t="shared" si="37"/>
        <v>3692932194.6316795</v>
      </c>
      <c r="U234" s="1">
        <f t="shared" si="34"/>
        <v>233901472181.17874</v>
      </c>
      <c r="V234">
        <f t="shared" si="35"/>
        <v>841988540376.02295</v>
      </c>
      <c r="Y234" s="1">
        <f t="shared" si="38"/>
        <v>533295356573095.31</v>
      </c>
      <c r="Z234" s="1">
        <f t="shared" si="36"/>
        <v>633.37602710712827</v>
      </c>
    </row>
    <row r="235" spans="12:26">
      <c r="L235">
        <f t="shared" si="32"/>
        <v>61259549882307.187</v>
      </c>
      <c r="M235">
        <f t="shared" si="33"/>
        <v>45.800000000000026</v>
      </c>
      <c r="O235">
        <v>229</v>
      </c>
      <c r="P235">
        <f t="shared" si="31"/>
        <v>229</v>
      </c>
      <c r="Q235">
        <v>1</v>
      </c>
      <c r="T235">
        <f t="shared" si="37"/>
        <v>3692932194.6316795</v>
      </c>
      <c r="U235" s="1">
        <f t="shared" si="34"/>
        <v>267508951451.1196</v>
      </c>
      <c r="V235">
        <f t="shared" si="35"/>
        <v>845681472570.65466</v>
      </c>
      <c r="Y235" s="1">
        <f t="shared" si="38"/>
        <v>612595498823071.87</v>
      </c>
      <c r="Z235" s="1">
        <f t="shared" si="36"/>
        <v>724.38089126032139</v>
      </c>
    </row>
    <row r="236" spans="12:26">
      <c r="L236">
        <f t="shared" si="32"/>
        <v>70368744177665.078</v>
      </c>
      <c r="M236">
        <f t="shared" si="33"/>
        <v>46.000000000000021</v>
      </c>
      <c r="O236" s="3">
        <v>230</v>
      </c>
      <c r="P236">
        <f t="shared" si="31"/>
        <v>230</v>
      </c>
      <c r="Q236">
        <v>3</v>
      </c>
      <c r="T236">
        <f t="shared" si="37"/>
        <v>11078796583.895039</v>
      </c>
      <c r="U236" s="1">
        <f t="shared" si="34"/>
        <v>305951061642.0174</v>
      </c>
      <c r="V236">
        <f t="shared" si="35"/>
        <v>2548123214295.8589</v>
      </c>
      <c r="Y236" s="1">
        <f t="shared" si="38"/>
        <v>703687441776650.75</v>
      </c>
      <c r="Z236" s="1">
        <f t="shared" si="36"/>
        <v>276.15911107779993</v>
      </c>
    </row>
    <row r="237" spans="12:26">
      <c r="L237">
        <f t="shared" si="32"/>
        <v>80832460680091.078</v>
      </c>
      <c r="M237">
        <f t="shared" si="33"/>
        <v>46.200000000000024</v>
      </c>
      <c r="O237">
        <v>231</v>
      </c>
      <c r="P237">
        <f t="shared" si="31"/>
        <v>231</v>
      </c>
      <c r="Q237">
        <v>1</v>
      </c>
      <c r="T237">
        <f t="shared" si="37"/>
        <v>11078796583.895039</v>
      </c>
      <c r="U237" s="1">
        <f t="shared" si="34"/>
        <v>349924072208.18182</v>
      </c>
      <c r="V237">
        <f t="shared" si="35"/>
        <v>2559202010879.7539</v>
      </c>
      <c r="Y237" s="1">
        <f t="shared" si="38"/>
        <v>808324606800910.75</v>
      </c>
      <c r="Z237" s="1">
        <f t="shared" si="36"/>
        <v>315.8502546358348</v>
      </c>
    </row>
    <row r="238" spans="12:26">
      <c r="L238">
        <f t="shared" si="32"/>
        <v>92852114613583.141</v>
      </c>
      <c r="M238">
        <f t="shared" si="33"/>
        <v>46.400000000000027</v>
      </c>
      <c r="O238">
        <v>232</v>
      </c>
      <c r="P238">
        <f t="shared" si="31"/>
        <v>232</v>
      </c>
      <c r="Q238">
        <v>1</v>
      </c>
      <c r="T238">
        <f t="shared" si="37"/>
        <v>11078796583.895039</v>
      </c>
      <c r="U238" s="1">
        <f t="shared" si="34"/>
        <v>400224631955.09509</v>
      </c>
      <c r="V238">
        <f t="shared" si="35"/>
        <v>2570280807463.6489</v>
      </c>
      <c r="Y238" s="1">
        <f t="shared" si="38"/>
        <v>928521146135831.37</v>
      </c>
      <c r="Z238" s="1">
        <f t="shared" si="36"/>
        <v>361.25280297762305</v>
      </c>
    </row>
    <row r="239" spans="12:26">
      <c r="L239">
        <f t="shared" si="32"/>
        <v>106659071314619.12</v>
      </c>
      <c r="M239">
        <f t="shared" si="33"/>
        <v>46.600000000000023</v>
      </c>
      <c r="O239">
        <v>233</v>
      </c>
      <c r="P239">
        <f t="shared" si="31"/>
        <v>233</v>
      </c>
      <c r="Q239">
        <v>1</v>
      </c>
      <c r="T239">
        <f t="shared" si="37"/>
        <v>11078796583.895039</v>
      </c>
      <c r="U239" s="1">
        <f t="shared" si="34"/>
        <v>457764254569.17303</v>
      </c>
      <c r="V239">
        <f t="shared" si="35"/>
        <v>2581359604047.5439</v>
      </c>
      <c r="Y239" s="1">
        <f t="shared" si="38"/>
        <v>1066590713146191.2</v>
      </c>
      <c r="Z239" s="1">
        <f t="shared" si="36"/>
        <v>413.1895112458522</v>
      </c>
    </row>
    <row r="240" spans="12:26">
      <c r="L240">
        <f t="shared" si="32"/>
        <v>122519099764614.42</v>
      </c>
      <c r="M240">
        <f t="shared" si="33"/>
        <v>46.800000000000026</v>
      </c>
      <c r="O240">
        <v>234</v>
      </c>
      <c r="P240">
        <f t="shared" si="31"/>
        <v>234</v>
      </c>
      <c r="Q240">
        <v>1</v>
      </c>
      <c r="T240">
        <f t="shared" si="37"/>
        <v>11078796583.895039</v>
      </c>
      <c r="U240" s="1">
        <f t="shared" si="34"/>
        <v>523585896429.96826</v>
      </c>
      <c r="V240">
        <f t="shared" si="35"/>
        <v>2592438400631.439</v>
      </c>
      <c r="Y240" s="1">
        <f t="shared" si="38"/>
        <v>1225190997646144.2</v>
      </c>
      <c r="Z240" s="1">
        <f t="shared" si="36"/>
        <v>472.60177805872843</v>
      </c>
    </row>
    <row r="241" spans="12:26">
      <c r="L241">
        <f t="shared" si="32"/>
        <v>140737488355330.22</v>
      </c>
      <c r="M241">
        <f t="shared" si="33"/>
        <v>47.000000000000028</v>
      </c>
      <c r="O241">
        <v>235</v>
      </c>
      <c r="P241">
        <f t="shared" si="31"/>
        <v>235</v>
      </c>
      <c r="Q241">
        <v>1</v>
      </c>
      <c r="T241">
        <f t="shared" si="37"/>
        <v>11078796583.895039</v>
      </c>
      <c r="U241" s="1">
        <f t="shared" si="34"/>
        <v>598882929171.60852</v>
      </c>
      <c r="V241">
        <f t="shared" si="35"/>
        <v>2603517197215.334</v>
      </c>
      <c r="Y241" s="1">
        <f t="shared" si="38"/>
        <v>1407374883553302.2</v>
      </c>
      <c r="Z241" s="1">
        <f t="shared" si="36"/>
        <v>540.56677062037465</v>
      </c>
    </row>
    <row r="242" spans="12:26">
      <c r="L242">
        <f t="shared" si="32"/>
        <v>161664921360182.22</v>
      </c>
      <c r="M242">
        <f t="shared" si="33"/>
        <v>47.200000000000031</v>
      </c>
      <c r="O242">
        <v>236</v>
      </c>
      <c r="P242">
        <f t="shared" si="31"/>
        <v>236</v>
      </c>
      <c r="Q242">
        <v>1</v>
      </c>
      <c r="T242">
        <f t="shared" si="37"/>
        <v>11078796583.895039</v>
      </c>
      <c r="U242" s="1">
        <f t="shared" si="34"/>
        <v>685020853221.10303</v>
      </c>
      <c r="V242">
        <f t="shared" si="35"/>
        <v>2614595993799.229</v>
      </c>
      <c r="Y242" s="1">
        <f t="shared" si="38"/>
        <v>1616649213601822.2</v>
      </c>
      <c r="Z242" s="1">
        <f t="shared" si="36"/>
        <v>618.31702390574469</v>
      </c>
    </row>
    <row r="243" spans="12:26">
      <c r="L243">
        <f t="shared" si="32"/>
        <v>185704229227166.31</v>
      </c>
      <c r="M243">
        <f t="shared" si="33"/>
        <v>47.40000000000002</v>
      </c>
      <c r="O243">
        <v>237</v>
      </c>
      <c r="P243">
        <f t="shared" si="31"/>
        <v>237</v>
      </c>
      <c r="Q243">
        <v>1</v>
      </c>
      <c r="T243">
        <f t="shared" si="37"/>
        <v>11078796583.895039</v>
      </c>
      <c r="U243" s="1">
        <f t="shared" si="34"/>
        <v>783562148637.82495</v>
      </c>
      <c r="V243">
        <f t="shared" si="35"/>
        <v>2625674790383.124</v>
      </c>
      <c r="Y243" s="1">
        <f t="shared" si="38"/>
        <v>1857042292271663</v>
      </c>
      <c r="Z243" s="1">
        <f t="shared" si="36"/>
        <v>707.26287165239285</v>
      </c>
    </row>
    <row r="244" spans="12:26">
      <c r="L244">
        <f t="shared" si="32"/>
        <v>213318142629238.28</v>
      </c>
      <c r="M244">
        <f t="shared" si="33"/>
        <v>47.600000000000023</v>
      </c>
      <c r="O244">
        <v>238</v>
      </c>
      <c r="P244">
        <f t="shared" si="31"/>
        <v>238</v>
      </c>
      <c r="Q244">
        <v>1</v>
      </c>
      <c r="T244">
        <f t="shared" si="37"/>
        <v>11078796583.895039</v>
      </c>
      <c r="U244" s="1">
        <f t="shared" si="34"/>
        <v>896294716929.55896</v>
      </c>
      <c r="V244">
        <f t="shared" si="35"/>
        <v>2636753586967.019</v>
      </c>
      <c r="Y244" s="1">
        <f t="shared" si="38"/>
        <v>2133181426292382.7</v>
      </c>
      <c r="Z244" s="1">
        <f t="shared" si="36"/>
        <v>809.01811865784521</v>
      </c>
    </row>
    <row r="245" spans="12:26">
      <c r="L245">
        <f t="shared" si="32"/>
        <v>245038199529228.87</v>
      </c>
      <c r="M245">
        <f t="shared" si="33"/>
        <v>47.800000000000026</v>
      </c>
      <c r="O245">
        <v>239</v>
      </c>
      <c r="P245">
        <f t="shared" si="31"/>
        <v>239</v>
      </c>
      <c r="Q245">
        <v>1</v>
      </c>
      <c r="T245">
        <f t="shared" si="37"/>
        <v>11078796583.895039</v>
      </c>
      <c r="U245" s="1">
        <f t="shared" si="34"/>
        <v>1025264433176.6761</v>
      </c>
      <c r="V245">
        <f t="shared" si="35"/>
        <v>2647832383550.9141</v>
      </c>
      <c r="Y245" s="1">
        <f t="shared" si="38"/>
        <v>2450381995292289</v>
      </c>
      <c r="Z245" s="1">
        <f t="shared" si="36"/>
        <v>925.42942314428853</v>
      </c>
    </row>
    <row r="246" spans="12:26">
      <c r="L246">
        <f t="shared" si="32"/>
        <v>281474976710660.56</v>
      </c>
      <c r="M246">
        <f t="shared" si="33"/>
        <v>48.000000000000028</v>
      </c>
      <c r="O246" s="3">
        <v>240</v>
      </c>
      <c r="P246">
        <f t="shared" si="31"/>
        <v>240</v>
      </c>
      <c r="Q246">
        <v>4</v>
      </c>
      <c r="T246">
        <f t="shared" si="37"/>
        <v>44315186335.580154</v>
      </c>
      <c r="U246" s="1">
        <f t="shared" si="34"/>
        <v>1172812402961.0667</v>
      </c>
      <c r="V246">
        <f t="shared" si="35"/>
        <v>10635644720539.236</v>
      </c>
      <c r="Y246" s="1">
        <f t="shared" si="38"/>
        <v>2814749767106605.5</v>
      </c>
      <c r="Z246" s="1">
        <f t="shared" si="36"/>
        <v>264.65248144955854</v>
      </c>
    </row>
    <row r="247" spans="12:26">
      <c r="L247">
        <f t="shared" si="32"/>
        <v>323329842720364.5</v>
      </c>
      <c r="M247">
        <f t="shared" si="33"/>
        <v>48.200000000000017</v>
      </c>
      <c r="O247">
        <v>241</v>
      </c>
      <c r="P247">
        <f t="shared" si="31"/>
        <v>241</v>
      </c>
      <c r="Q247">
        <v>1</v>
      </c>
      <c r="T247">
        <f t="shared" si="37"/>
        <v>44315186335.580154</v>
      </c>
      <c r="U247" s="1">
        <f t="shared" si="34"/>
        <v>1341617604648.7922</v>
      </c>
      <c r="V247">
        <f t="shared" si="35"/>
        <v>10679959906874.816</v>
      </c>
      <c r="Y247" s="1">
        <f t="shared" si="38"/>
        <v>3233298427203645</v>
      </c>
      <c r="Z247" s="1">
        <f t="shared" si="36"/>
        <v>302.74443494140206</v>
      </c>
    </row>
    <row r="248" spans="12:26">
      <c r="L248">
        <f t="shared" si="32"/>
        <v>371408458454332.81</v>
      </c>
      <c r="M248">
        <f t="shared" si="33"/>
        <v>48.40000000000002</v>
      </c>
      <c r="O248">
        <v>242</v>
      </c>
      <c r="P248">
        <f t="shared" si="31"/>
        <v>242</v>
      </c>
      <c r="Q248">
        <v>1</v>
      </c>
      <c r="T248">
        <f t="shared" si="37"/>
        <v>44315186335.580154</v>
      </c>
      <c r="U248" s="1">
        <f t="shared" si="34"/>
        <v>1534745696092.2603</v>
      </c>
      <c r="V248">
        <f t="shared" si="35"/>
        <v>10724275093210.396</v>
      </c>
      <c r="Y248" s="1">
        <f t="shared" si="38"/>
        <v>3714084584543328</v>
      </c>
      <c r="Z248" s="1">
        <f t="shared" si="36"/>
        <v>346.32500120168845</v>
      </c>
    </row>
    <row r="249" spans="12:26">
      <c r="L249">
        <f t="shared" si="32"/>
        <v>426636285258476.75</v>
      </c>
      <c r="M249">
        <f t="shared" si="33"/>
        <v>48.600000000000023</v>
      </c>
      <c r="O249">
        <v>243</v>
      </c>
      <c r="P249">
        <f t="shared" si="31"/>
        <v>243</v>
      </c>
      <c r="Q249">
        <v>1</v>
      </c>
      <c r="T249">
        <f t="shared" si="37"/>
        <v>44315186335.580154</v>
      </c>
      <c r="U249" s="1">
        <f t="shared" si="34"/>
        <v>1755704877606.8757</v>
      </c>
      <c r="V249">
        <f t="shared" si="35"/>
        <v>10768590279545.977</v>
      </c>
      <c r="Y249" s="1">
        <f t="shared" si="38"/>
        <v>4266362852584767.5</v>
      </c>
      <c r="Z249" s="1">
        <f t="shared" si="36"/>
        <v>396.1858276554882</v>
      </c>
    </row>
    <row r="250" spans="12:26">
      <c r="L250">
        <f t="shared" si="32"/>
        <v>490076399058458.06</v>
      </c>
      <c r="M250">
        <f t="shared" si="33"/>
        <v>48.800000000000026</v>
      </c>
      <c r="O250">
        <v>244</v>
      </c>
      <c r="P250">
        <f t="shared" si="31"/>
        <v>244</v>
      </c>
      <c r="Q250">
        <v>1</v>
      </c>
      <c r="T250">
        <f t="shared" si="37"/>
        <v>44315186335.580154</v>
      </c>
      <c r="U250" s="1">
        <f t="shared" si="34"/>
        <v>2008509832206.771</v>
      </c>
      <c r="V250">
        <f t="shared" si="35"/>
        <v>10812905465881.559</v>
      </c>
      <c r="Y250" s="1">
        <f t="shared" si="38"/>
        <v>4900763990584581</v>
      </c>
      <c r="Z250" s="1">
        <f t="shared" si="36"/>
        <v>453.232852728453</v>
      </c>
    </row>
    <row r="251" spans="12:26">
      <c r="L251">
        <f t="shared" si="32"/>
        <v>562949953421321.12</v>
      </c>
      <c r="M251">
        <f t="shared" si="33"/>
        <v>49.000000000000021</v>
      </c>
      <c r="O251">
        <v>245</v>
      </c>
      <c r="P251">
        <f t="shared" si="31"/>
        <v>245</v>
      </c>
      <c r="Q251">
        <v>1</v>
      </c>
      <c r="T251">
        <f t="shared" si="37"/>
        <v>44315186335.580154</v>
      </c>
      <c r="U251" s="1">
        <f t="shared" si="34"/>
        <v>2297754911923.7227</v>
      </c>
      <c r="V251">
        <f t="shared" si="35"/>
        <v>10857220652217.139</v>
      </c>
      <c r="Y251" s="1">
        <f t="shared" si="38"/>
        <v>5629499534213211</v>
      </c>
      <c r="Z251" s="1">
        <f t="shared" si="36"/>
        <v>518.50282079913507</v>
      </c>
    </row>
    <row r="252" spans="12:26">
      <c r="L252">
        <f t="shared" si="32"/>
        <v>646659685440729.12</v>
      </c>
      <c r="M252">
        <f t="shared" si="33"/>
        <v>49.200000000000024</v>
      </c>
      <c r="O252">
        <v>246</v>
      </c>
      <c r="P252">
        <f t="shared" si="31"/>
        <v>246</v>
      </c>
      <c r="Q252">
        <v>1</v>
      </c>
      <c r="T252">
        <f t="shared" si="37"/>
        <v>44315186335.580154</v>
      </c>
      <c r="U252" s="1">
        <f t="shared" si="34"/>
        <v>2628697908295.606</v>
      </c>
      <c r="V252">
        <f t="shared" si="35"/>
        <v>10901535838552.719</v>
      </c>
      <c r="Y252" s="1">
        <f t="shared" si="38"/>
        <v>6466596854407291</v>
      </c>
      <c r="Z252" s="1">
        <f t="shared" si="36"/>
        <v>593.18218553559257</v>
      </c>
    </row>
    <row r="253" spans="12:26">
      <c r="L253">
        <f t="shared" si="32"/>
        <v>742816916908666</v>
      </c>
      <c r="M253">
        <f t="shared" si="33"/>
        <v>49.400000000000027</v>
      </c>
      <c r="O253">
        <v>247</v>
      </c>
      <c r="P253">
        <f t="shared" si="31"/>
        <v>247</v>
      </c>
      <c r="Q253">
        <v>1</v>
      </c>
      <c r="T253">
        <f t="shared" si="37"/>
        <v>44315186335.580154</v>
      </c>
      <c r="U253" s="1">
        <f t="shared" si="34"/>
        <v>3007355938901.439</v>
      </c>
      <c r="V253">
        <f t="shared" si="35"/>
        <v>10945851024888.299</v>
      </c>
      <c r="Y253" s="1">
        <f t="shared" si="38"/>
        <v>7428169169086660</v>
      </c>
      <c r="Z253" s="1">
        <f t="shared" si="36"/>
        <v>678.62874729399709</v>
      </c>
    </row>
    <row r="254" spans="12:26">
      <c r="L254">
        <f t="shared" si="32"/>
        <v>853272570516953.75</v>
      </c>
      <c r="M254">
        <f t="shared" si="33"/>
        <v>49.60000000000003</v>
      </c>
      <c r="O254">
        <v>248</v>
      </c>
      <c r="P254">
        <f t="shared" si="31"/>
        <v>248</v>
      </c>
      <c r="Q254">
        <v>1</v>
      </c>
      <c r="T254">
        <f t="shared" si="37"/>
        <v>44315186335.580154</v>
      </c>
      <c r="U254" s="1">
        <f t="shared" si="34"/>
        <v>3440615203697.3276</v>
      </c>
      <c r="V254">
        <f t="shared" si="35"/>
        <v>10990166211223.879</v>
      </c>
      <c r="Y254" s="1">
        <f t="shared" si="38"/>
        <v>8532725705169538</v>
      </c>
      <c r="Z254" s="1">
        <f t="shared" si="36"/>
        <v>776.39642032486813</v>
      </c>
    </row>
    <row r="255" spans="12:26">
      <c r="L255">
        <f t="shared" si="32"/>
        <v>980152798116916.62</v>
      </c>
      <c r="M255">
        <f t="shared" si="33"/>
        <v>49.800000000000033</v>
      </c>
      <c r="O255">
        <v>249</v>
      </c>
      <c r="P255">
        <f t="shared" si="31"/>
        <v>249</v>
      </c>
      <c r="Q255">
        <v>1</v>
      </c>
      <c r="T255">
        <f t="shared" si="37"/>
        <v>44315186335.580154</v>
      </c>
      <c r="U255" s="1">
        <f t="shared" si="34"/>
        <v>3936356618943.3701</v>
      </c>
      <c r="V255">
        <f t="shared" si="35"/>
        <v>11034481397559.459</v>
      </c>
      <c r="Y255" s="1">
        <f t="shared" si="38"/>
        <v>9801527981169166</v>
      </c>
      <c r="Z255" s="1">
        <f t="shared" si="36"/>
        <v>888.26358285737012</v>
      </c>
    </row>
    <row r="256" spans="12:26">
      <c r="L256">
        <f t="shared" si="32"/>
        <v>1125899906842642.8</v>
      </c>
      <c r="M256">
        <f t="shared" si="33"/>
        <v>50.000000000000021</v>
      </c>
      <c r="O256" s="3">
        <v>250</v>
      </c>
      <c r="P256">
        <f t="shared" si="31"/>
        <v>250</v>
      </c>
      <c r="Q256">
        <v>4</v>
      </c>
      <c r="T256">
        <f t="shared" si="37"/>
        <v>177260745342.32062</v>
      </c>
      <c r="U256" s="1">
        <f t="shared" si="34"/>
        <v>4503599627370.4961</v>
      </c>
      <c r="V256">
        <f t="shared" si="35"/>
        <v>44315186335580.156</v>
      </c>
      <c r="Y256" s="1">
        <f t="shared" si="38"/>
        <v>1.1258999068426428E+16</v>
      </c>
      <c r="Z256" s="1">
        <f t="shared" si="36"/>
        <v>254.06638219157631</v>
      </c>
    </row>
    <row r="257" spans="12:26">
      <c r="L257">
        <f t="shared" si="32"/>
        <v>1293319370881458.7</v>
      </c>
      <c r="M257">
        <f t="shared" si="33"/>
        <v>50.200000000000024</v>
      </c>
      <c r="O257">
        <v>251</v>
      </c>
      <c r="P257">
        <f t="shared" si="31"/>
        <v>251</v>
      </c>
      <c r="Q257">
        <v>1</v>
      </c>
      <c r="T257">
        <f t="shared" si="37"/>
        <v>177260745342.32062</v>
      </c>
      <c r="U257" s="1">
        <f t="shared" si="34"/>
        <v>5152666816260.7187</v>
      </c>
      <c r="V257">
        <f t="shared" si="35"/>
        <v>44492447080922.477</v>
      </c>
      <c r="Y257" s="1">
        <f t="shared" si="38"/>
        <v>1.2933193708814588E+16</v>
      </c>
      <c r="Z257" s="1">
        <f t="shared" si="36"/>
        <v>290.68290366883639</v>
      </c>
    </row>
    <row r="258" spans="12:26">
      <c r="L258">
        <f t="shared" si="32"/>
        <v>1485633833817332</v>
      </c>
      <c r="M258">
        <f t="shared" si="33"/>
        <v>50.400000000000027</v>
      </c>
      <c r="O258">
        <v>252</v>
      </c>
      <c r="P258">
        <f t="shared" si="31"/>
        <v>252</v>
      </c>
      <c r="Q258">
        <v>1</v>
      </c>
      <c r="T258">
        <f t="shared" si="37"/>
        <v>177260745342.32062</v>
      </c>
      <c r="U258" s="1">
        <f t="shared" si="34"/>
        <v>5895372356417.9121</v>
      </c>
      <c r="V258">
        <f t="shared" si="35"/>
        <v>44669707826264.797</v>
      </c>
      <c r="Y258" s="1">
        <f t="shared" si="38"/>
        <v>1.485633833817332E+16</v>
      </c>
      <c r="Z258" s="1">
        <f t="shared" si="36"/>
        <v>332.58194559844696</v>
      </c>
    </row>
    <row r="259" spans="12:26">
      <c r="L259">
        <f t="shared" si="32"/>
        <v>1706545141033907.7</v>
      </c>
      <c r="M259">
        <f t="shared" si="33"/>
        <v>50.600000000000023</v>
      </c>
      <c r="O259">
        <v>253</v>
      </c>
      <c r="P259">
        <f t="shared" si="31"/>
        <v>253</v>
      </c>
      <c r="Q259">
        <v>1</v>
      </c>
      <c r="T259">
        <f t="shared" si="37"/>
        <v>177260745342.32062</v>
      </c>
      <c r="U259" s="1">
        <f t="shared" si="34"/>
        <v>6745237711596.3535</v>
      </c>
      <c r="V259">
        <f t="shared" si="35"/>
        <v>44846968571607.117</v>
      </c>
      <c r="Y259" s="1">
        <f t="shared" si="38"/>
        <v>1.7065451410339078E+16</v>
      </c>
      <c r="Z259" s="1">
        <f t="shared" si="36"/>
        <v>380.52630877582476</v>
      </c>
    </row>
    <row r="260" spans="12:26">
      <c r="L260">
        <f t="shared" si="32"/>
        <v>1960305596233833.2</v>
      </c>
      <c r="M260">
        <f t="shared" si="33"/>
        <v>50.800000000000026</v>
      </c>
      <c r="O260">
        <v>254</v>
      </c>
      <c r="P260">
        <f t="shared" si="31"/>
        <v>254</v>
      </c>
      <c r="Q260">
        <v>1</v>
      </c>
      <c r="T260">
        <f t="shared" si="37"/>
        <v>177260745342.32062</v>
      </c>
      <c r="U260" s="1">
        <f t="shared" si="34"/>
        <v>7717738567849.6133</v>
      </c>
      <c r="V260">
        <f t="shared" si="35"/>
        <v>45024229316949.437</v>
      </c>
      <c r="Y260" s="1">
        <f t="shared" si="38"/>
        <v>1.9603055962338332E+16</v>
      </c>
      <c r="Z260" s="1">
        <f t="shared" si="36"/>
        <v>435.38903962890782</v>
      </c>
    </row>
    <row r="261" spans="12:26">
      <c r="L261">
        <f t="shared" si="32"/>
        <v>2251799813685286.5</v>
      </c>
      <c r="M261">
        <f t="shared" si="33"/>
        <v>51.000000000000028</v>
      </c>
      <c r="O261">
        <v>255</v>
      </c>
      <c r="P261">
        <f t="shared" si="31"/>
        <v>255</v>
      </c>
      <c r="Q261">
        <v>1</v>
      </c>
      <c r="T261">
        <f t="shared" si="37"/>
        <v>177260745342.32062</v>
      </c>
      <c r="U261" s="1">
        <f t="shared" si="34"/>
        <v>8830587504648.0312</v>
      </c>
      <c r="V261">
        <f t="shared" si="35"/>
        <v>45201490062291.758</v>
      </c>
      <c r="Y261" s="1">
        <f t="shared" si="38"/>
        <v>2.2517998136852864E+16</v>
      </c>
      <c r="Z261" s="1">
        <f t="shared" si="36"/>
        <v>498.16937684622826</v>
      </c>
    </row>
    <row r="262" spans="12:26">
      <c r="L262">
        <f t="shared" si="32"/>
        <v>2586638741762918.5</v>
      </c>
      <c r="M262">
        <f t="shared" si="33"/>
        <v>51.200000000000031</v>
      </c>
      <c r="O262">
        <v>256</v>
      </c>
      <c r="P262">
        <f t="shared" ref="P262:P307" si="39">$AB$1*O262</f>
        <v>256</v>
      </c>
      <c r="Q262">
        <v>1</v>
      </c>
      <c r="T262">
        <f t="shared" si="37"/>
        <v>177260745342.32062</v>
      </c>
      <c r="U262" s="1">
        <f t="shared" si="34"/>
        <v>10104057585011.201</v>
      </c>
      <c r="V262">
        <f t="shared" si="35"/>
        <v>45378750807634.078</v>
      </c>
      <c r="Y262" s="1">
        <f t="shared" si="38"/>
        <v>2.5866387417629184E+16</v>
      </c>
      <c r="Z262" s="1">
        <f t="shared" si="36"/>
        <v>570.01100641310904</v>
      </c>
    </row>
    <row r="263" spans="12:26">
      <c r="L263">
        <f t="shared" ref="L263:L307" si="40">POWER($D$9,O263)</f>
        <v>2971267667634665</v>
      </c>
      <c r="M263">
        <f t="shared" ref="M263:M307" si="41">LOG(L263,2)</f>
        <v>51.400000000000034</v>
      </c>
      <c r="O263">
        <v>257</v>
      </c>
      <c r="P263">
        <f t="shared" si="39"/>
        <v>257</v>
      </c>
      <c r="Q263">
        <v>1</v>
      </c>
      <c r="T263">
        <f t="shared" si="37"/>
        <v>177260745342.32062</v>
      </c>
      <c r="U263" s="1">
        <f t="shared" ref="U263:U307" si="42">POWER(2,0.2*O263)/O263</f>
        <v>11561352792352.658</v>
      </c>
      <c r="V263">
        <f t="shared" ref="V263:V306" si="43">P263*T263</f>
        <v>45556011552976.398</v>
      </c>
      <c r="Y263" s="1">
        <f t="shared" si="38"/>
        <v>2.9712676676346648E+16</v>
      </c>
      <c r="Z263" s="1">
        <f t="shared" ref="Z263:Z306" si="44">Y263/V263</f>
        <v>652.222959461546</v>
      </c>
    </row>
    <row r="264" spans="12:26">
      <c r="L264">
        <f t="shared" si="40"/>
        <v>3413090282067817</v>
      </c>
      <c r="M264">
        <f t="shared" si="41"/>
        <v>51.600000000000023</v>
      </c>
      <c r="O264">
        <v>258</v>
      </c>
      <c r="P264">
        <f t="shared" si="39"/>
        <v>258</v>
      </c>
      <c r="Q264">
        <v>1</v>
      </c>
      <c r="T264">
        <f t="shared" ref="T264:T306" si="45">Q264*T263</f>
        <v>177260745342.32062</v>
      </c>
      <c r="U264" s="1">
        <f t="shared" si="42"/>
        <v>13229032101037.836</v>
      </c>
      <c r="V264">
        <f t="shared" si="43"/>
        <v>45733272298318.719</v>
      </c>
      <c r="Y264" s="1">
        <f t="shared" ref="Y264:Y306" si="46">$Z$1*POWER($P$1,O264)</f>
        <v>3.4130902820678168E+16</v>
      </c>
      <c r="Z264" s="1">
        <f t="shared" si="44"/>
        <v>746.3035358161527</v>
      </c>
    </row>
    <row r="265" spans="12:26">
      <c r="L265">
        <f t="shared" si="40"/>
        <v>3920611192467668</v>
      </c>
      <c r="M265">
        <f t="shared" si="41"/>
        <v>51.800000000000026</v>
      </c>
      <c r="O265">
        <v>259</v>
      </c>
      <c r="P265">
        <f t="shared" si="39"/>
        <v>259</v>
      </c>
      <c r="Q265">
        <v>1</v>
      </c>
      <c r="T265">
        <f t="shared" si="45"/>
        <v>177260745342.32062</v>
      </c>
      <c r="U265" s="1">
        <f t="shared" si="42"/>
        <v>15137494951612.398</v>
      </c>
      <c r="V265">
        <f t="shared" si="43"/>
        <v>45910533043661.039</v>
      </c>
      <c r="Y265" s="1">
        <f t="shared" si="46"/>
        <v>3.920611192467668E+16</v>
      </c>
      <c r="Z265" s="1">
        <f t="shared" si="44"/>
        <v>853.9676916273562</v>
      </c>
    </row>
    <row r="266" spans="12:26">
      <c r="L266">
        <f t="shared" si="40"/>
        <v>4503599627370574</v>
      </c>
      <c r="M266">
        <f t="shared" si="41"/>
        <v>52.000000000000028</v>
      </c>
      <c r="O266" s="3">
        <v>260</v>
      </c>
      <c r="P266">
        <f t="shared" si="39"/>
        <v>260</v>
      </c>
      <c r="Q266">
        <v>3</v>
      </c>
      <c r="T266">
        <f t="shared" si="45"/>
        <v>531782236026.96185</v>
      </c>
      <c r="U266" s="1">
        <f t="shared" si="42"/>
        <v>17321537028348.062</v>
      </c>
      <c r="V266">
        <f t="shared" si="43"/>
        <v>138263381367010.08</v>
      </c>
      <c r="Y266" s="1">
        <f t="shared" si="46"/>
        <v>4.5035996273705744E+16</v>
      </c>
      <c r="Z266" s="1">
        <f t="shared" si="44"/>
        <v>325.72613101484166</v>
      </c>
    </row>
    <row r="267" spans="12:26">
      <c r="L267">
        <f t="shared" si="40"/>
        <v>5173277483525838</v>
      </c>
      <c r="M267">
        <f t="shared" si="41"/>
        <v>52.200000000000031</v>
      </c>
      <c r="O267">
        <v>261</v>
      </c>
      <c r="P267">
        <f t="shared" si="39"/>
        <v>261</v>
      </c>
      <c r="Q267">
        <v>1</v>
      </c>
      <c r="T267">
        <f t="shared" si="45"/>
        <v>531782236026.96185</v>
      </c>
      <c r="U267" s="1">
        <f t="shared" si="42"/>
        <v>19820986526918.562</v>
      </c>
      <c r="V267">
        <f t="shared" si="43"/>
        <v>138795163603037.05</v>
      </c>
      <c r="Y267" s="1">
        <f t="shared" si="46"/>
        <v>5.1732774835258384E+16</v>
      </c>
      <c r="Z267" s="1">
        <f t="shared" si="44"/>
        <v>372.72750355493218</v>
      </c>
    </row>
    <row r="268" spans="12:26">
      <c r="L268">
        <f t="shared" si="40"/>
        <v>5942535335269331</v>
      </c>
      <c r="M268">
        <f t="shared" si="41"/>
        <v>52.400000000000027</v>
      </c>
      <c r="O268">
        <v>262</v>
      </c>
      <c r="P268">
        <f t="shared" si="39"/>
        <v>262</v>
      </c>
      <c r="Q268">
        <v>1</v>
      </c>
      <c r="T268">
        <f t="shared" si="45"/>
        <v>531782236026.96185</v>
      </c>
      <c r="U268" s="1">
        <f t="shared" si="42"/>
        <v>22681432577363.492</v>
      </c>
      <c r="V268">
        <f t="shared" si="43"/>
        <v>139326945839064</v>
      </c>
      <c r="Y268" s="1">
        <f t="shared" si="46"/>
        <v>5.9425353352693312E+16</v>
      </c>
      <c r="Z268" s="1">
        <f t="shared" si="44"/>
        <v>426.51730427892466</v>
      </c>
    </row>
    <row r="269" spans="12:26">
      <c r="L269">
        <f t="shared" si="40"/>
        <v>6826180564135636</v>
      </c>
      <c r="M269">
        <f t="shared" si="41"/>
        <v>52.60000000000003</v>
      </c>
      <c r="O269">
        <v>263</v>
      </c>
      <c r="P269">
        <f t="shared" si="39"/>
        <v>263</v>
      </c>
      <c r="Q269">
        <v>1</v>
      </c>
      <c r="T269">
        <f t="shared" si="45"/>
        <v>531782236026.96185</v>
      </c>
      <c r="U269" s="1">
        <f t="shared" si="42"/>
        <v>25955059179222.57</v>
      </c>
      <c r="V269">
        <f t="shared" si="43"/>
        <v>139858728075090.97</v>
      </c>
      <c r="Y269" s="1">
        <f t="shared" si="46"/>
        <v>6.826180564135636E+16</v>
      </c>
      <c r="Z269" s="1">
        <f t="shared" si="44"/>
        <v>488.07683711170461</v>
      </c>
    </row>
    <row r="270" spans="12:26">
      <c r="L270">
        <f t="shared" si="40"/>
        <v>7841222384935338</v>
      </c>
      <c r="M270">
        <f t="shared" si="41"/>
        <v>52.800000000000026</v>
      </c>
      <c r="O270">
        <v>264</v>
      </c>
      <c r="P270">
        <f t="shared" si="39"/>
        <v>264</v>
      </c>
      <c r="Q270">
        <v>1</v>
      </c>
      <c r="T270">
        <f t="shared" si="45"/>
        <v>531782236026.96185</v>
      </c>
      <c r="U270" s="1">
        <f t="shared" si="42"/>
        <v>29701599942936.504</v>
      </c>
      <c r="V270">
        <f t="shared" si="43"/>
        <v>140390510311117.92</v>
      </c>
      <c r="Y270" s="1">
        <f t="shared" si="46"/>
        <v>7.8412223849353376E+16</v>
      </c>
      <c r="Z270" s="1">
        <f t="shared" si="44"/>
        <v>558.52937406940737</v>
      </c>
    </row>
    <row r="271" spans="12:26">
      <c r="L271">
        <f t="shared" si="40"/>
        <v>9007199254741152</v>
      </c>
      <c r="M271">
        <f t="shared" si="41"/>
        <v>53.000000000000028</v>
      </c>
      <c r="O271">
        <v>265</v>
      </c>
      <c r="P271">
        <f t="shared" si="39"/>
        <v>265</v>
      </c>
      <c r="Q271">
        <v>1</v>
      </c>
      <c r="T271">
        <f t="shared" si="45"/>
        <v>531782236026.96185</v>
      </c>
      <c r="U271" s="1">
        <f t="shared" si="42"/>
        <v>33989431149966.008</v>
      </c>
      <c r="V271">
        <f t="shared" si="43"/>
        <v>140922292547144.91</v>
      </c>
      <c r="Y271" s="1">
        <f t="shared" si="46"/>
        <v>9.007199254741152E+16</v>
      </c>
      <c r="Z271" s="1">
        <f t="shared" si="44"/>
        <v>639.16070991591585</v>
      </c>
    </row>
    <row r="272" spans="12:26">
      <c r="L272">
        <f t="shared" si="40"/>
        <v>1.034655496705168E+16</v>
      </c>
      <c r="M272">
        <f t="shared" si="41"/>
        <v>53.200000000000024</v>
      </c>
      <c r="O272">
        <v>266</v>
      </c>
      <c r="P272">
        <f t="shared" si="39"/>
        <v>266</v>
      </c>
      <c r="Q272">
        <v>1</v>
      </c>
      <c r="T272">
        <f t="shared" si="45"/>
        <v>531782236026.96185</v>
      </c>
      <c r="U272" s="1">
        <f t="shared" si="42"/>
        <v>38896823184404.164</v>
      </c>
      <c r="V272">
        <f t="shared" si="43"/>
        <v>141454074783171.84</v>
      </c>
      <c r="Y272" s="1">
        <f t="shared" si="46"/>
        <v>1.034655496705168E+17</v>
      </c>
      <c r="Z272" s="1">
        <f t="shared" si="44"/>
        <v>731.44269494614537</v>
      </c>
    </row>
    <row r="273" spans="12:26">
      <c r="L273">
        <f t="shared" si="40"/>
        <v>1.1885070670538668E+16</v>
      </c>
      <c r="M273">
        <f t="shared" si="41"/>
        <v>53.400000000000027</v>
      </c>
      <c r="O273">
        <v>267</v>
      </c>
      <c r="P273">
        <f t="shared" si="39"/>
        <v>267</v>
      </c>
      <c r="Q273">
        <v>1</v>
      </c>
      <c r="T273">
        <f t="shared" si="45"/>
        <v>531782236026.96185</v>
      </c>
      <c r="U273" s="1">
        <f t="shared" si="42"/>
        <v>44513373297896.977</v>
      </c>
      <c r="V273">
        <f t="shared" si="43"/>
        <v>141985857019198.81</v>
      </c>
      <c r="Y273" s="1">
        <f t="shared" si="46"/>
        <v>1.1885070670538669E+17</v>
      </c>
      <c r="Z273" s="1">
        <f t="shared" si="44"/>
        <v>837.06017768597985</v>
      </c>
    </row>
    <row r="274" spans="12:26">
      <c r="L274">
        <f t="shared" si="40"/>
        <v>1.3652361128271278E+16</v>
      </c>
      <c r="M274">
        <f t="shared" si="41"/>
        <v>53.60000000000003</v>
      </c>
      <c r="O274">
        <v>268</v>
      </c>
      <c r="P274">
        <f t="shared" si="39"/>
        <v>268</v>
      </c>
      <c r="Q274">
        <v>1</v>
      </c>
      <c r="T274">
        <f t="shared" si="45"/>
        <v>531782236026.96185</v>
      </c>
      <c r="U274" s="1">
        <f t="shared" si="42"/>
        <v>50941646001011.195</v>
      </c>
      <c r="V274">
        <f t="shared" si="43"/>
        <v>142517639255225.78</v>
      </c>
      <c r="Y274" s="1">
        <f t="shared" si="46"/>
        <v>1.3652361128271278E+17</v>
      </c>
      <c r="Z274" s="1">
        <f t="shared" si="44"/>
        <v>957.94185194312217</v>
      </c>
    </row>
    <row r="275" spans="12:26">
      <c r="L275">
        <f t="shared" si="40"/>
        <v>1.5682444769870682E+16</v>
      </c>
      <c r="M275">
        <f t="shared" si="41"/>
        <v>53.800000000000033</v>
      </c>
      <c r="O275">
        <v>269</v>
      </c>
      <c r="P275">
        <f t="shared" si="39"/>
        <v>269</v>
      </c>
      <c r="Q275">
        <v>1</v>
      </c>
      <c r="T275">
        <f t="shared" si="45"/>
        <v>531782236026.96185</v>
      </c>
      <c r="U275" s="1">
        <f t="shared" si="42"/>
        <v>58299051189109.258</v>
      </c>
      <c r="V275">
        <f t="shared" si="43"/>
        <v>143049421491252.75</v>
      </c>
      <c r="Y275" s="1">
        <f t="shared" si="46"/>
        <v>1.5682444769870682E+17</v>
      </c>
      <c r="Z275" s="1">
        <f t="shared" si="44"/>
        <v>1096.295574381588</v>
      </c>
    </row>
    <row r="276" spans="12:26">
      <c r="L276">
        <f t="shared" si="40"/>
        <v>1.8014398509482304E+16</v>
      </c>
      <c r="M276">
        <f t="shared" si="41"/>
        <v>54.000000000000021</v>
      </c>
      <c r="O276" s="3">
        <v>270</v>
      </c>
      <c r="P276">
        <f t="shared" si="39"/>
        <v>270</v>
      </c>
      <c r="Q276">
        <v>4</v>
      </c>
      <c r="T276">
        <f t="shared" si="45"/>
        <v>2127128944107.8474</v>
      </c>
      <c r="U276" s="1">
        <f t="shared" si="42"/>
        <v>66719994479562.906</v>
      </c>
      <c r="V276">
        <f t="shared" si="43"/>
        <v>574324814909118.75</v>
      </c>
      <c r="Y276" s="1">
        <f t="shared" si="46"/>
        <v>1.8014398509482304E+17</v>
      </c>
      <c r="Z276" s="1">
        <f t="shared" si="44"/>
        <v>313.66220023651431</v>
      </c>
    </row>
    <row r="277" spans="12:26">
      <c r="L277">
        <f t="shared" si="40"/>
        <v>2.0693109934103368E+16</v>
      </c>
      <c r="M277">
        <f t="shared" si="41"/>
        <v>54.200000000000024</v>
      </c>
      <c r="O277">
        <v>271</v>
      </c>
      <c r="P277">
        <f t="shared" si="39"/>
        <v>271</v>
      </c>
      <c r="Q277">
        <v>1</v>
      </c>
      <c r="T277">
        <f t="shared" si="45"/>
        <v>2127128944107.8474</v>
      </c>
      <c r="U277" s="1">
        <f t="shared" si="42"/>
        <v>76358339240232.672</v>
      </c>
      <c r="V277">
        <f t="shared" si="43"/>
        <v>576451943853226.62</v>
      </c>
      <c r="Y277" s="1">
        <f t="shared" si="46"/>
        <v>2.0693109934103366E+17</v>
      </c>
      <c r="Z277" s="1">
        <f t="shared" si="44"/>
        <v>358.97372113593121</v>
      </c>
    </row>
    <row r="278" spans="12:26">
      <c r="L278">
        <f t="shared" si="40"/>
        <v>2.3770141341077344E+16</v>
      </c>
      <c r="M278">
        <f t="shared" si="41"/>
        <v>54.400000000000027</v>
      </c>
      <c r="O278">
        <v>272</v>
      </c>
      <c r="P278">
        <f t="shared" si="39"/>
        <v>272</v>
      </c>
      <c r="Q278">
        <v>1</v>
      </c>
      <c r="T278">
        <f t="shared" si="45"/>
        <v>2127128944107.8474</v>
      </c>
      <c r="U278" s="1">
        <f t="shared" si="42"/>
        <v>87390225518665.547</v>
      </c>
      <c r="V278">
        <f t="shared" si="43"/>
        <v>578579072797334.5</v>
      </c>
      <c r="Y278" s="1">
        <f t="shared" si="46"/>
        <v>2.3770141341077344E+17</v>
      </c>
      <c r="Z278" s="1">
        <f t="shared" si="44"/>
        <v>410.83652103337624</v>
      </c>
    </row>
    <row r="279" spans="12:26">
      <c r="L279">
        <f t="shared" si="40"/>
        <v>2.7304722256542564E+16</v>
      </c>
      <c r="M279">
        <f t="shared" si="41"/>
        <v>54.60000000000003</v>
      </c>
      <c r="O279">
        <v>273</v>
      </c>
      <c r="P279">
        <f t="shared" si="39"/>
        <v>273</v>
      </c>
      <c r="Q279">
        <v>1</v>
      </c>
      <c r="T279">
        <f t="shared" si="45"/>
        <v>2127128944107.8474</v>
      </c>
      <c r="U279" s="1">
        <f t="shared" si="42"/>
        <v>100017297643011.17</v>
      </c>
      <c r="V279">
        <f t="shared" si="43"/>
        <v>580706201741442.37</v>
      </c>
      <c r="Y279" s="1">
        <f t="shared" si="46"/>
        <v>2.7304722256542563E+17</v>
      </c>
      <c r="Z279" s="1">
        <f t="shared" si="44"/>
        <v>470.19856469003076</v>
      </c>
    </row>
    <row r="280" spans="12:26">
      <c r="L280">
        <f t="shared" si="40"/>
        <v>3.1364889539741372E+16</v>
      </c>
      <c r="M280">
        <f t="shared" si="41"/>
        <v>54.800000000000026</v>
      </c>
      <c r="O280">
        <v>274</v>
      </c>
      <c r="P280">
        <f t="shared" si="39"/>
        <v>274</v>
      </c>
      <c r="Q280">
        <v>1</v>
      </c>
      <c r="T280">
        <f t="shared" si="45"/>
        <v>2127128944107.8474</v>
      </c>
      <c r="U280" s="1">
        <f t="shared" si="42"/>
        <v>114470399780076.06</v>
      </c>
      <c r="V280">
        <f t="shared" si="43"/>
        <v>582833330685550.25</v>
      </c>
      <c r="Y280" s="1">
        <f t="shared" si="46"/>
        <v>3.136488953974137E+17</v>
      </c>
      <c r="Z280" s="1">
        <f t="shared" si="44"/>
        <v>538.1450903442468</v>
      </c>
    </row>
    <row r="281" spans="12:26">
      <c r="L281">
        <f t="shared" si="40"/>
        <v>3.6028797018964632E+16</v>
      </c>
      <c r="M281">
        <f t="shared" si="41"/>
        <v>55.000000000000028</v>
      </c>
      <c r="O281">
        <v>275</v>
      </c>
      <c r="P281">
        <f t="shared" si="39"/>
        <v>275</v>
      </c>
      <c r="Q281">
        <v>1</v>
      </c>
      <c r="T281">
        <f t="shared" si="45"/>
        <v>2127128944107.8474</v>
      </c>
      <c r="U281" s="1">
        <f t="shared" si="42"/>
        <v>131013807341687.16</v>
      </c>
      <c r="V281">
        <f t="shared" si="43"/>
        <v>584960459629658</v>
      </c>
      <c r="Y281" s="1">
        <f t="shared" si="46"/>
        <v>3.6028797018964634E+17</v>
      </c>
      <c r="Z281" s="1">
        <f t="shared" si="44"/>
        <v>615.91850228261035</v>
      </c>
    </row>
    <row r="282" spans="12:26">
      <c r="L282">
        <f t="shared" si="40"/>
        <v>4.1386219868206752E+16</v>
      </c>
      <c r="M282">
        <f t="shared" si="41"/>
        <v>55.200000000000031</v>
      </c>
      <c r="O282">
        <v>276</v>
      </c>
      <c r="P282">
        <f t="shared" si="39"/>
        <v>276</v>
      </c>
      <c r="Q282">
        <v>1</v>
      </c>
      <c r="T282">
        <f t="shared" si="45"/>
        <v>2127128944107.8474</v>
      </c>
      <c r="U282" s="1">
        <f t="shared" si="42"/>
        <v>149950071986253.25</v>
      </c>
      <c r="V282">
        <f t="shared" si="43"/>
        <v>587087588573765.87</v>
      </c>
      <c r="Y282" s="1">
        <f t="shared" si="46"/>
        <v>4.1386219868206752E+17</v>
      </c>
      <c r="Z282" s="1">
        <f t="shared" si="44"/>
        <v>704.94114802780734</v>
      </c>
    </row>
    <row r="283" spans="12:26">
      <c r="L283">
        <f t="shared" si="40"/>
        <v>4.7540282682154696E+16</v>
      </c>
      <c r="M283">
        <f t="shared" si="41"/>
        <v>55.400000000000034</v>
      </c>
      <c r="O283">
        <v>277</v>
      </c>
      <c r="P283">
        <f t="shared" si="39"/>
        <v>277</v>
      </c>
      <c r="Q283">
        <v>1</v>
      </c>
      <c r="T283">
        <f t="shared" si="45"/>
        <v>2127128944107.8474</v>
      </c>
      <c r="U283" s="1">
        <f t="shared" si="42"/>
        <v>171625569249652.75</v>
      </c>
      <c r="V283">
        <f t="shared" si="43"/>
        <v>589214717517873.75</v>
      </c>
      <c r="Y283" s="1">
        <f t="shared" si="46"/>
        <v>4.7540282682154694E+17</v>
      </c>
      <c r="Z283" s="1">
        <f t="shared" si="44"/>
        <v>806.84139870814693</v>
      </c>
    </row>
    <row r="284" spans="12:26">
      <c r="L284">
        <f t="shared" si="40"/>
        <v>5.4609444513085136E+16</v>
      </c>
      <c r="M284">
        <f t="shared" si="41"/>
        <v>55.600000000000023</v>
      </c>
      <c r="O284">
        <v>278</v>
      </c>
      <c r="P284">
        <f t="shared" si="39"/>
        <v>278</v>
      </c>
      <c r="Q284">
        <v>1</v>
      </c>
      <c r="T284">
        <f t="shared" si="45"/>
        <v>2127128944107.8474</v>
      </c>
      <c r="U284" s="1">
        <f t="shared" si="42"/>
        <v>196436850766489.97</v>
      </c>
      <c r="V284">
        <f t="shared" si="43"/>
        <v>591341846461981.62</v>
      </c>
      <c r="Y284" s="1">
        <f t="shared" si="46"/>
        <v>5.4609444513085133E+17</v>
      </c>
      <c r="Z284" s="1">
        <f t="shared" si="44"/>
        <v>923.4835119451684</v>
      </c>
    </row>
    <row r="285" spans="12:26">
      <c r="L285">
        <f t="shared" si="40"/>
        <v>6.2729779079482768E+16</v>
      </c>
      <c r="M285">
        <f t="shared" si="41"/>
        <v>55.800000000000026</v>
      </c>
      <c r="O285">
        <v>279</v>
      </c>
      <c r="P285">
        <f t="shared" si="39"/>
        <v>279</v>
      </c>
      <c r="Q285">
        <v>1</v>
      </c>
      <c r="T285">
        <f t="shared" si="45"/>
        <v>2127128944107.8474</v>
      </c>
      <c r="U285" s="1">
        <f t="shared" si="42"/>
        <v>224837917847605.03</v>
      </c>
      <c r="V285">
        <f t="shared" si="43"/>
        <v>593468975406089.37</v>
      </c>
      <c r="Y285" s="1">
        <f t="shared" si="46"/>
        <v>6.2729779079482765E+17</v>
      </c>
      <c r="Z285" s="1">
        <f t="shared" si="44"/>
        <v>1057.0018261958689</v>
      </c>
    </row>
    <row r="286" spans="12:26">
      <c r="L286">
        <f t="shared" si="40"/>
        <v>7.205759403792928E+16</v>
      </c>
      <c r="M286">
        <f t="shared" si="41"/>
        <v>56.000000000000028</v>
      </c>
      <c r="O286" s="3">
        <v>280</v>
      </c>
      <c r="P286">
        <f t="shared" si="39"/>
        <v>280</v>
      </c>
      <c r="Q286">
        <v>4</v>
      </c>
      <c r="T286">
        <f t="shared" si="45"/>
        <v>8508515776431.3896</v>
      </c>
      <c r="U286" s="1">
        <f t="shared" si="42"/>
        <v>257348550135456.91</v>
      </c>
      <c r="V286">
        <f t="shared" si="43"/>
        <v>2382384417400789</v>
      </c>
      <c r="Y286" s="1">
        <f t="shared" si="46"/>
        <v>7.205759403792928E+17</v>
      </c>
      <c r="Z286" s="1">
        <f t="shared" si="44"/>
        <v>302.45997879949624</v>
      </c>
    </row>
    <row r="287" spans="12:26">
      <c r="L287">
        <f t="shared" si="40"/>
        <v>8.2772439736413536E+16</v>
      </c>
      <c r="M287">
        <f t="shared" si="41"/>
        <v>56.200000000000031</v>
      </c>
      <c r="O287">
        <v>281</v>
      </c>
      <c r="P287">
        <f t="shared" si="39"/>
        <v>281</v>
      </c>
      <c r="Q287">
        <v>1</v>
      </c>
      <c r="T287">
        <f t="shared" si="45"/>
        <v>8508515776431.3896</v>
      </c>
      <c r="U287" s="1">
        <f t="shared" si="42"/>
        <v>294563842478334.37</v>
      </c>
      <c r="V287">
        <f t="shared" si="43"/>
        <v>2390892933177220.5</v>
      </c>
      <c r="Y287" s="1">
        <f t="shared" si="46"/>
        <v>8.2772439736413542E+17</v>
      </c>
      <c r="Z287" s="1">
        <f t="shared" si="44"/>
        <v>346.19885561507988</v>
      </c>
    </row>
    <row r="288" spans="12:26">
      <c r="L288">
        <f t="shared" si="40"/>
        <v>9.5080565364309424E+16</v>
      </c>
      <c r="M288">
        <f t="shared" si="41"/>
        <v>56.400000000000027</v>
      </c>
      <c r="O288">
        <v>282</v>
      </c>
      <c r="P288">
        <f t="shared" si="39"/>
        <v>282</v>
      </c>
      <c r="Q288">
        <v>1</v>
      </c>
      <c r="T288">
        <f t="shared" si="45"/>
        <v>8508515776431.3896</v>
      </c>
      <c r="U288" s="1">
        <f t="shared" si="42"/>
        <v>337165125405346.75</v>
      </c>
      <c r="V288">
        <f t="shared" si="43"/>
        <v>2399401448953652</v>
      </c>
      <c r="Y288" s="1">
        <f t="shared" si="46"/>
        <v>9.5080565364309427E+17</v>
      </c>
      <c r="Z288" s="1">
        <f t="shared" si="44"/>
        <v>396.26785007474609</v>
      </c>
    </row>
    <row r="289" spans="12:26">
      <c r="L289">
        <f t="shared" si="40"/>
        <v>1.092188890261703E+17</v>
      </c>
      <c r="M289">
        <f t="shared" si="41"/>
        <v>56.60000000000003</v>
      </c>
      <c r="O289">
        <v>283</v>
      </c>
      <c r="P289">
        <f t="shared" si="39"/>
        <v>283</v>
      </c>
      <c r="Q289">
        <v>1</v>
      </c>
      <c r="T289">
        <f t="shared" si="45"/>
        <v>8508515776431.3896</v>
      </c>
      <c r="U289" s="1">
        <f t="shared" si="42"/>
        <v>385932470057132.87</v>
      </c>
      <c r="V289">
        <f t="shared" si="43"/>
        <v>2407909964730083.5</v>
      </c>
      <c r="Y289" s="1">
        <f t="shared" si="46"/>
        <v>1.092188890261703E+18</v>
      </c>
      <c r="Z289" s="1">
        <f t="shared" si="44"/>
        <v>453.58377441829839</v>
      </c>
    </row>
    <row r="290" spans="12:26">
      <c r="L290">
        <f t="shared" si="40"/>
        <v>1.2545955815896558E+17</v>
      </c>
      <c r="M290">
        <f t="shared" si="41"/>
        <v>56.800000000000033</v>
      </c>
      <c r="O290">
        <v>284</v>
      </c>
      <c r="P290">
        <f t="shared" si="39"/>
        <v>284</v>
      </c>
      <c r="Q290">
        <v>1</v>
      </c>
      <c r="T290">
        <f t="shared" si="45"/>
        <v>8508515776431.3896</v>
      </c>
      <c r="U290" s="1">
        <f t="shared" si="42"/>
        <v>441759007601985.31</v>
      </c>
      <c r="V290">
        <f t="shared" si="43"/>
        <v>2416418480506514.5</v>
      </c>
      <c r="Y290" s="1">
        <f t="shared" si="46"/>
        <v>1.2545955815896558E+18</v>
      </c>
      <c r="Z290" s="1">
        <f t="shared" si="44"/>
        <v>519.19631955747798</v>
      </c>
    </row>
    <row r="291" spans="12:26">
      <c r="L291">
        <f t="shared" si="40"/>
        <v>1.4411518807585862E+17</v>
      </c>
      <c r="M291">
        <f t="shared" si="41"/>
        <v>57.000000000000036</v>
      </c>
      <c r="O291">
        <v>285</v>
      </c>
      <c r="P291">
        <f t="shared" si="39"/>
        <v>285</v>
      </c>
      <c r="Q291">
        <v>1</v>
      </c>
      <c r="T291">
        <f t="shared" si="45"/>
        <v>8508515776431.3896</v>
      </c>
      <c r="U291" s="1">
        <f t="shared" si="42"/>
        <v>505667326581950.44</v>
      </c>
      <c r="V291">
        <f t="shared" si="43"/>
        <v>2424926996282946</v>
      </c>
      <c r="Y291" s="1">
        <f t="shared" si="46"/>
        <v>1.4411518807585864E+18</v>
      </c>
      <c r="Z291" s="1">
        <f t="shared" si="44"/>
        <v>594.30732676392267</v>
      </c>
    </row>
    <row r="292" spans="12:26">
      <c r="L292">
        <f t="shared" si="40"/>
        <v>1.6554487947282707E+17</v>
      </c>
      <c r="M292">
        <f t="shared" si="41"/>
        <v>57.200000000000024</v>
      </c>
      <c r="O292">
        <v>286</v>
      </c>
      <c r="P292">
        <f t="shared" si="39"/>
        <v>286</v>
      </c>
      <c r="Q292">
        <v>1</v>
      </c>
      <c r="T292">
        <f t="shared" si="45"/>
        <v>8508515776431.3896</v>
      </c>
      <c r="U292" s="1">
        <f t="shared" si="42"/>
        <v>578828249904979.75</v>
      </c>
      <c r="V292">
        <f t="shared" si="43"/>
        <v>2433435512059377.5</v>
      </c>
      <c r="Y292" s="1">
        <f t="shared" si="46"/>
        <v>1.6554487947282708E+18</v>
      </c>
      <c r="Z292" s="1">
        <f t="shared" si="44"/>
        <v>680.29285613872344</v>
      </c>
    </row>
    <row r="293" spans="12:26">
      <c r="L293">
        <f t="shared" si="40"/>
        <v>1.9016113072861894E+17</v>
      </c>
      <c r="M293">
        <f t="shared" si="41"/>
        <v>57.400000000000027</v>
      </c>
      <c r="O293">
        <v>287</v>
      </c>
      <c r="P293">
        <f t="shared" si="39"/>
        <v>287</v>
      </c>
      <c r="Q293">
        <v>1</v>
      </c>
      <c r="T293">
        <f t="shared" si="45"/>
        <v>8508515776431.3896</v>
      </c>
      <c r="U293" s="1">
        <f t="shared" si="42"/>
        <v>662582337033505</v>
      </c>
      <c r="V293">
        <f t="shared" si="43"/>
        <v>2441944027835809</v>
      </c>
      <c r="Y293" s="1">
        <f t="shared" si="46"/>
        <v>1.9016113072861896E+18</v>
      </c>
      <c r="Z293" s="1">
        <f t="shared" si="44"/>
        <v>778.72845798660944</v>
      </c>
    </row>
    <row r="294" spans="12:26">
      <c r="L294">
        <f t="shared" si="40"/>
        <v>2.1843777805234074E+17</v>
      </c>
      <c r="M294">
        <f t="shared" si="41"/>
        <v>57.60000000000003</v>
      </c>
      <c r="O294">
        <v>288</v>
      </c>
      <c r="P294">
        <f t="shared" si="39"/>
        <v>288</v>
      </c>
      <c r="Q294">
        <v>1</v>
      </c>
      <c r="T294">
        <f t="shared" si="45"/>
        <v>8508515776431.3896</v>
      </c>
      <c r="U294" s="1">
        <f t="shared" si="42"/>
        <v>758464507126166.87</v>
      </c>
      <c r="V294">
        <f t="shared" si="43"/>
        <v>2450452543612240</v>
      </c>
      <c r="Y294" s="1">
        <f t="shared" si="46"/>
        <v>2.1843777805234074E+18</v>
      </c>
      <c r="Z294" s="1">
        <f t="shared" si="44"/>
        <v>891.41811222485103</v>
      </c>
    </row>
    <row r="295" spans="12:26">
      <c r="L295">
        <f t="shared" si="40"/>
        <v>2.5091911631793126E+17</v>
      </c>
      <c r="M295">
        <f t="shared" si="41"/>
        <v>57.800000000000033</v>
      </c>
      <c r="O295">
        <v>289</v>
      </c>
      <c r="P295">
        <f t="shared" si="39"/>
        <v>289</v>
      </c>
      <c r="Q295">
        <v>1</v>
      </c>
      <c r="T295">
        <f t="shared" si="45"/>
        <v>8508515776431.3896</v>
      </c>
      <c r="U295" s="1">
        <f t="shared" si="42"/>
        <v>868232236394208.75</v>
      </c>
      <c r="V295">
        <f t="shared" si="43"/>
        <v>2458961059388671.5</v>
      </c>
      <c r="Y295" s="1">
        <f t="shared" si="46"/>
        <v>2.5091911631793126E+18</v>
      </c>
      <c r="Z295" s="1">
        <f t="shared" si="44"/>
        <v>1020.4273685420334</v>
      </c>
    </row>
    <row r="296" spans="12:26">
      <c r="L296">
        <f t="shared" si="40"/>
        <v>2.8823037615171731E+17</v>
      </c>
      <c r="M296">
        <f t="shared" si="41"/>
        <v>58.000000000000036</v>
      </c>
      <c r="O296" s="3">
        <v>290</v>
      </c>
      <c r="P296">
        <f t="shared" si="39"/>
        <v>290</v>
      </c>
      <c r="Q296">
        <v>3</v>
      </c>
      <c r="T296">
        <f t="shared" si="45"/>
        <v>25525547329294.168</v>
      </c>
      <c r="U296" s="1">
        <f t="shared" si="42"/>
        <v>993897848799006</v>
      </c>
      <c r="V296">
        <f t="shared" si="43"/>
        <v>7402408725495309</v>
      </c>
      <c r="Y296" s="1">
        <f t="shared" si="46"/>
        <v>2.8823037615171732E+18</v>
      </c>
      <c r="Z296" s="1">
        <f t="shared" si="44"/>
        <v>389.37376581084595</v>
      </c>
    </row>
    <row r="297" spans="12:26">
      <c r="L297">
        <f t="shared" si="40"/>
        <v>3.310897589456544E+17</v>
      </c>
      <c r="M297">
        <f t="shared" si="41"/>
        <v>58.200000000000024</v>
      </c>
      <c r="O297">
        <v>291</v>
      </c>
      <c r="P297">
        <f t="shared" si="39"/>
        <v>291</v>
      </c>
      <c r="Q297">
        <v>1</v>
      </c>
      <c r="T297">
        <f t="shared" si="45"/>
        <v>25525547329294.168</v>
      </c>
      <c r="U297" s="1">
        <f t="shared" si="42"/>
        <v>1137765494658587.7</v>
      </c>
      <c r="V297">
        <f t="shared" si="43"/>
        <v>7427934272824603</v>
      </c>
      <c r="Y297" s="1">
        <f t="shared" si="46"/>
        <v>3.3108975894565437E+18</v>
      </c>
      <c r="Z297" s="1">
        <f t="shared" si="44"/>
        <v>445.73598363270338</v>
      </c>
    </row>
    <row r="298" spans="12:26">
      <c r="L298">
        <f t="shared" si="40"/>
        <v>3.8032226145723802E+17</v>
      </c>
      <c r="M298">
        <f t="shared" si="41"/>
        <v>58.400000000000027</v>
      </c>
      <c r="O298">
        <v>292</v>
      </c>
      <c r="P298">
        <f t="shared" si="39"/>
        <v>292</v>
      </c>
      <c r="Q298">
        <v>1</v>
      </c>
      <c r="T298">
        <f t="shared" si="45"/>
        <v>25525547329294.168</v>
      </c>
      <c r="U298" s="1">
        <f t="shared" si="42"/>
        <v>1302473498141207.5</v>
      </c>
      <c r="V298">
        <f t="shared" si="43"/>
        <v>7453459820153897</v>
      </c>
      <c r="Y298" s="1">
        <f t="shared" si="46"/>
        <v>3.8032226145723802E+18</v>
      </c>
      <c r="Z298" s="1">
        <f t="shared" si="44"/>
        <v>510.26271105515292</v>
      </c>
    </row>
    <row r="299" spans="12:26">
      <c r="L299">
        <f t="shared" si="40"/>
        <v>4.3687555610468154E+17</v>
      </c>
      <c r="M299">
        <f t="shared" si="41"/>
        <v>58.60000000000003</v>
      </c>
      <c r="O299">
        <v>293</v>
      </c>
      <c r="P299">
        <f t="shared" si="39"/>
        <v>293</v>
      </c>
      <c r="Q299">
        <v>1</v>
      </c>
      <c r="T299">
        <f t="shared" si="45"/>
        <v>25525547329294.168</v>
      </c>
      <c r="U299" s="1">
        <f t="shared" si="42"/>
        <v>1491042853599566.5</v>
      </c>
      <c r="V299">
        <f t="shared" si="43"/>
        <v>7478985367483191</v>
      </c>
      <c r="Y299" s="1">
        <f t="shared" si="46"/>
        <v>4.3687555610468152E+18</v>
      </c>
      <c r="Z299" s="1">
        <f t="shared" si="44"/>
        <v>584.13746603130176</v>
      </c>
    </row>
    <row r="300" spans="12:26">
      <c r="L300">
        <f t="shared" si="40"/>
        <v>5.0183823263586259E+17</v>
      </c>
      <c r="M300">
        <f t="shared" si="41"/>
        <v>58.800000000000033</v>
      </c>
      <c r="O300">
        <v>294</v>
      </c>
      <c r="P300">
        <f t="shared" si="39"/>
        <v>294</v>
      </c>
      <c r="Q300">
        <v>1</v>
      </c>
      <c r="T300">
        <f t="shared" si="45"/>
        <v>25525547329294.168</v>
      </c>
      <c r="U300" s="1">
        <f t="shared" si="42"/>
        <v>1706932764067529.2</v>
      </c>
      <c r="V300">
        <f t="shared" si="43"/>
        <v>7504510914812485</v>
      </c>
      <c r="Y300" s="1">
        <f t="shared" si="46"/>
        <v>5.0183823263586263E+18</v>
      </c>
      <c r="Z300" s="1">
        <f t="shared" si="44"/>
        <v>668.71544106269323</v>
      </c>
    </row>
    <row r="301" spans="12:26">
      <c r="L301">
        <f t="shared" si="40"/>
        <v>5.7646075230343488E+17</v>
      </c>
      <c r="M301">
        <f t="shared" si="41"/>
        <v>59.000000000000028</v>
      </c>
      <c r="O301">
        <v>295</v>
      </c>
      <c r="P301">
        <f t="shared" si="39"/>
        <v>295</v>
      </c>
      <c r="Q301">
        <v>1</v>
      </c>
      <c r="T301">
        <f t="shared" si="45"/>
        <v>25525547329294.168</v>
      </c>
      <c r="U301" s="1">
        <f t="shared" si="42"/>
        <v>1954104245096350.7</v>
      </c>
      <c r="V301">
        <f t="shared" si="43"/>
        <v>7530036462141780</v>
      </c>
      <c r="Y301" s="1">
        <f t="shared" si="46"/>
        <v>5.7646075230343485E+18</v>
      </c>
      <c r="Z301" s="1">
        <f t="shared" si="44"/>
        <v>765.54842091623982</v>
      </c>
    </row>
    <row r="302" spans="12:26">
      <c r="L302">
        <f t="shared" si="40"/>
        <v>6.6217951789130893E+17</v>
      </c>
      <c r="M302">
        <f t="shared" si="41"/>
        <v>59.200000000000031</v>
      </c>
      <c r="O302">
        <v>296</v>
      </c>
      <c r="P302">
        <f t="shared" si="39"/>
        <v>296</v>
      </c>
      <c r="Q302">
        <v>1</v>
      </c>
      <c r="T302">
        <f t="shared" si="45"/>
        <v>25525547329294.168</v>
      </c>
      <c r="U302" s="1">
        <f t="shared" si="42"/>
        <v>2237092965848968.2</v>
      </c>
      <c r="V302">
        <f t="shared" si="43"/>
        <v>7555562009471074</v>
      </c>
      <c r="Y302" s="1">
        <f t="shared" si="46"/>
        <v>6.6217951789130895E+18</v>
      </c>
      <c r="Z302" s="1">
        <f t="shared" si="44"/>
        <v>876.41331916970762</v>
      </c>
    </row>
    <row r="303" spans="12:26">
      <c r="L303">
        <f t="shared" si="40"/>
        <v>7.6064452291447629E+17</v>
      </c>
      <c r="M303">
        <f t="shared" si="41"/>
        <v>59.400000000000034</v>
      </c>
      <c r="O303">
        <v>297</v>
      </c>
      <c r="P303">
        <f t="shared" si="39"/>
        <v>297</v>
      </c>
      <c r="Q303">
        <v>1</v>
      </c>
      <c r="T303">
        <f t="shared" si="45"/>
        <v>25525547329294.168</v>
      </c>
      <c r="U303" s="1">
        <f t="shared" si="42"/>
        <v>2561092669745660.5</v>
      </c>
      <c r="V303">
        <f t="shared" si="43"/>
        <v>7581087556800368</v>
      </c>
      <c r="Y303" s="1">
        <f t="shared" si="46"/>
        <v>7.6064452291447624E+18</v>
      </c>
      <c r="Z303" s="1">
        <f t="shared" si="44"/>
        <v>1003.3448594485164</v>
      </c>
    </row>
    <row r="304" spans="12:26">
      <c r="L304">
        <f t="shared" si="40"/>
        <v>8.7375111220936346E+17</v>
      </c>
      <c r="M304">
        <f t="shared" si="41"/>
        <v>59.600000000000037</v>
      </c>
      <c r="O304">
        <v>298</v>
      </c>
      <c r="P304">
        <f t="shared" si="39"/>
        <v>298</v>
      </c>
      <c r="Q304">
        <v>1</v>
      </c>
      <c r="T304">
        <f t="shared" si="45"/>
        <v>25525547329294.168</v>
      </c>
      <c r="U304" s="1">
        <f t="shared" si="42"/>
        <v>2932050712111904.5</v>
      </c>
      <c r="V304">
        <f t="shared" si="43"/>
        <v>7606613104129662</v>
      </c>
      <c r="Y304" s="1">
        <f t="shared" si="46"/>
        <v>8.7375111220936346E+18</v>
      </c>
      <c r="Z304" s="1">
        <f t="shared" si="44"/>
        <v>1148.6730036722918</v>
      </c>
    </row>
    <row r="305" spans="12:26">
      <c r="L305">
        <f t="shared" si="40"/>
        <v>1.0036764652717257E+18</v>
      </c>
      <c r="M305">
        <f t="shared" si="41"/>
        <v>59.800000000000026</v>
      </c>
      <c r="O305">
        <v>299</v>
      </c>
      <c r="P305">
        <f t="shared" si="39"/>
        <v>299</v>
      </c>
      <c r="Q305">
        <v>1</v>
      </c>
      <c r="T305">
        <f t="shared" si="45"/>
        <v>25525547329294.168</v>
      </c>
      <c r="U305" s="1">
        <f t="shared" si="42"/>
        <v>3356777475825114</v>
      </c>
      <c r="V305">
        <f t="shared" si="43"/>
        <v>7632138651458956</v>
      </c>
      <c r="Y305" s="1">
        <f t="shared" si="46"/>
        <v>1.0036764652717257E+19</v>
      </c>
      <c r="Z305" s="1">
        <f t="shared" si="44"/>
        <v>1315.0658172069022</v>
      </c>
    </row>
    <row r="306" spans="12:26">
      <c r="L306">
        <f t="shared" si="40"/>
        <v>1.15292150460687E+18</v>
      </c>
      <c r="M306">
        <f t="shared" si="41"/>
        <v>60.000000000000028</v>
      </c>
      <c r="O306" s="3">
        <v>300</v>
      </c>
      <c r="P306">
        <f t="shared" si="39"/>
        <v>300</v>
      </c>
      <c r="Q306">
        <v>4</v>
      </c>
      <c r="T306">
        <f t="shared" si="45"/>
        <v>102102189317176.67</v>
      </c>
      <c r="U306" s="1">
        <f t="shared" si="42"/>
        <v>3843071682022823.5</v>
      </c>
      <c r="V306">
        <f t="shared" si="43"/>
        <v>3.0630656795153E+16</v>
      </c>
      <c r="Y306" s="2">
        <f t="shared" si="46"/>
        <v>1.1529215046068699E+19</v>
      </c>
      <c r="Z306" s="1">
        <f t="shared" si="44"/>
        <v>376.39464028381803</v>
      </c>
    </row>
    <row r="307" spans="12:26">
      <c r="L307">
        <f t="shared" si="40"/>
        <v>1.3243590357826181E+18</v>
      </c>
      <c r="M307">
        <f t="shared" si="41"/>
        <v>60.200000000000031</v>
      </c>
      <c r="O307">
        <v>301</v>
      </c>
      <c r="P307">
        <f t="shared" si="39"/>
        <v>301</v>
      </c>
      <c r="U307" s="1">
        <f t="shared" si="42"/>
        <v>4399863906254457</v>
      </c>
    </row>
  </sheetData>
  <phoneticPr fontId="2" type="noConversion"/>
  <conditionalFormatting sqref="Q6:Q306">
    <cfRule type="cellIs" dxfId="3" priority="2" operator="greaterThan">
      <formula>1.5</formula>
    </cfRule>
  </conditionalFormatting>
  <conditionalFormatting sqref="Q1:Q1048576">
    <cfRule type="cellIs" dxfId="2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6"/>
  <sheetViews>
    <sheetView workbookViewId="0">
      <selection activeCell="K12" sqref="K12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109</v>
      </c>
      <c r="C1" t="s">
        <v>112</v>
      </c>
      <c r="D1" t="s">
        <v>112</v>
      </c>
      <c r="E1" t="s">
        <v>113</v>
      </c>
      <c r="F1" t="s">
        <v>113</v>
      </c>
      <c r="H1" s="3" t="s">
        <v>116</v>
      </c>
      <c r="I1" s="3" t="s">
        <v>115</v>
      </c>
      <c r="J1" s="3" t="s">
        <v>110</v>
      </c>
      <c r="K1" s="3" t="s">
        <v>144</v>
      </c>
      <c r="L1" s="3" t="s">
        <v>144</v>
      </c>
      <c r="M1" s="56" t="s">
        <v>117</v>
      </c>
    </row>
    <row r="2" spans="1:26">
      <c r="C2">
        <v>0.3</v>
      </c>
      <c r="D2">
        <v>0.7</v>
      </c>
      <c r="G2" s="3" t="s">
        <v>114</v>
      </c>
      <c r="H2" s="3" t="s">
        <v>139</v>
      </c>
      <c r="I2" s="3"/>
      <c r="J2" s="3">
        <v>60</v>
      </c>
      <c r="K2" s="3" t="s">
        <v>139</v>
      </c>
      <c r="L2" s="3"/>
      <c r="M2" t="s">
        <v>111</v>
      </c>
    </row>
    <row r="3" spans="1:26">
      <c r="C3">
        <v>0.3</v>
      </c>
      <c r="D3">
        <v>0.7</v>
      </c>
      <c r="J3">
        <v>60</v>
      </c>
    </row>
    <row r="4" spans="1:26">
      <c r="B4">
        <v>86</v>
      </c>
      <c r="C4">
        <v>0.3</v>
      </c>
      <c r="D4">
        <v>0.7</v>
      </c>
      <c r="E4">
        <f t="shared" ref="E4:E11" si="0">$B4*C4</f>
        <v>25.8</v>
      </c>
      <c r="F4">
        <f t="shared" ref="F4:F11" si="1">$B4*D4</f>
        <v>60.199999999999996</v>
      </c>
      <c r="G4" s="59">
        <f t="shared" ref="G4:G11" si="2">$B4-I4</f>
        <v>26</v>
      </c>
      <c r="H4" s="58">
        <v>25</v>
      </c>
      <c r="I4">
        <f t="shared" ref="I4:I11" si="3">J4*L4</f>
        <v>60</v>
      </c>
      <c r="J4">
        <v>60</v>
      </c>
      <c r="K4">
        <v>1</v>
      </c>
      <c r="L4">
        <v>1</v>
      </c>
      <c r="M4">
        <f t="shared" ref="M4:M11" si="4">F4/J4</f>
        <v>1.0033333333333332</v>
      </c>
    </row>
    <row r="5" spans="1:26">
      <c r="B5">
        <v>2001</v>
      </c>
      <c r="C5">
        <v>0.3</v>
      </c>
      <c r="D5">
        <v>0.7</v>
      </c>
      <c r="E5">
        <f t="shared" si="0"/>
        <v>600.29999999999995</v>
      </c>
      <c r="F5">
        <f t="shared" si="1"/>
        <v>1400.6999999999998</v>
      </c>
      <c r="G5" s="59">
        <f t="shared" si="2"/>
        <v>501</v>
      </c>
      <c r="H5" s="58">
        <v>500</v>
      </c>
      <c r="I5">
        <f t="shared" si="3"/>
        <v>1500</v>
      </c>
      <c r="J5">
        <v>60</v>
      </c>
      <c r="K5">
        <v>25</v>
      </c>
      <c r="L5">
        <v>25</v>
      </c>
      <c r="M5">
        <f t="shared" si="4"/>
        <v>23.344999999999995</v>
      </c>
    </row>
    <row r="6" spans="1:26">
      <c r="B6">
        <v>108544.00000000048</v>
      </c>
      <c r="C6">
        <v>0.3</v>
      </c>
      <c r="D6">
        <v>0.7</v>
      </c>
      <c r="E6">
        <f t="shared" si="0"/>
        <v>32563.200000000143</v>
      </c>
      <c r="F6">
        <f t="shared" si="1"/>
        <v>75980.800000000338</v>
      </c>
      <c r="G6" s="59">
        <f t="shared" si="2"/>
        <v>33544.00000000048</v>
      </c>
      <c r="H6" s="58">
        <v>33333</v>
      </c>
      <c r="I6">
        <f t="shared" si="3"/>
        <v>75000</v>
      </c>
      <c r="J6">
        <v>60</v>
      </c>
      <c r="K6">
        <v>1250</v>
      </c>
      <c r="L6">
        <v>1250</v>
      </c>
      <c r="M6">
        <f t="shared" si="4"/>
        <v>1266.3466666666723</v>
      </c>
    </row>
    <row r="7" spans="1:26">
      <c r="B7">
        <v>7733248</v>
      </c>
      <c r="C7">
        <v>0.3</v>
      </c>
      <c r="D7">
        <v>0.7</v>
      </c>
      <c r="E7">
        <f t="shared" si="0"/>
        <v>2319974.3999999999</v>
      </c>
      <c r="F7">
        <f t="shared" si="1"/>
        <v>5413273.5999999996</v>
      </c>
      <c r="G7" s="59">
        <f t="shared" si="2"/>
        <v>2333248</v>
      </c>
      <c r="H7" s="58" t="s">
        <v>140</v>
      </c>
      <c r="I7">
        <f t="shared" si="3"/>
        <v>5400000</v>
      </c>
      <c r="J7">
        <v>60</v>
      </c>
      <c r="K7" t="s">
        <v>145</v>
      </c>
      <c r="L7">
        <v>90000</v>
      </c>
      <c r="M7">
        <f t="shared" si="4"/>
        <v>90221.226666666655</v>
      </c>
    </row>
    <row r="8" spans="1:26">
      <c r="B8">
        <v>6056866302</v>
      </c>
      <c r="C8">
        <v>0.3</v>
      </c>
      <c r="D8">
        <v>0.7</v>
      </c>
      <c r="E8">
        <f t="shared" si="0"/>
        <v>1817059890.5999999</v>
      </c>
      <c r="F8">
        <f t="shared" si="1"/>
        <v>4239806411.3999996</v>
      </c>
      <c r="G8" s="59">
        <f t="shared" si="2"/>
        <v>1856866302</v>
      </c>
      <c r="H8" s="58" t="s">
        <v>142</v>
      </c>
      <c r="I8">
        <f t="shared" si="3"/>
        <v>4200000000</v>
      </c>
      <c r="J8">
        <v>60</v>
      </c>
      <c r="K8" t="s">
        <v>146</v>
      </c>
      <c r="L8">
        <v>70000000</v>
      </c>
      <c r="M8">
        <f t="shared" si="4"/>
        <v>70663440.189999998</v>
      </c>
    </row>
    <row r="9" spans="1:26">
      <c r="B9">
        <v>3509157065962</v>
      </c>
      <c r="C9">
        <v>0.3</v>
      </c>
      <c r="D9">
        <v>0.7</v>
      </c>
      <c r="E9">
        <f t="shared" si="0"/>
        <v>1052747119788.6</v>
      </c>
      <c r="F9">
        <f t="shared" si="1"/>
        <v>2456409946173.3999</v>
      </c>
      <c r="G9" s="59">
        <f t="shared" si="2"/>
        <v>1109157065962</v>
      </c>
      <c r="H9" s="58" t="s">
        <v>143</v>
      </c>
      <c r="I9">
        <f t="shared" si="3"/>
        <v>2400000000000</v>
      </c>
      <c r="J9">
        <v>60</v>
      </c>
      <c r="K9" t="s">
        <v>147</v>
      </c>
      <c r="L9" s="57">
        <f>40000000000</f>
        <v>40000000000</v>
      </c>
      <c r="M9">
        <f t="shared" si="4"/>
        <v>40940165769.556664</v>
      </c>
    </row>
    <row r="10" spans="1:26">
      <c r="B10">
        <v>2005605675653396</v>
      </c>
      <c r="C10">
        <v>0.3</v>
      </c>
      <c r="D10">
        <v>0.7</v>
      </c>
      <c r="E10">
        <f t="shared" si="0"/>
        <v>601681702696018.75</v>
      </c>
      <c r="F10">
        <f t="shared" si="1"/>
        <v>1403923972957377</v>
      </c>
      <c r="G10" s="59">
        <f t="shared" si="2"/>
        <v>805605675653396</v>
      </c>
      <c r="H10" s="58" t="s">
        <v>161</v>
      </c>
      <c r="I10">
        <f t="shared" si="3"/>
        <v>1200000000000000</v>
      </c>
      <c r="J10">
        <v>60</v>
      </c>
      <c r="K10" t="s">
        <v>163</v>
      </c>
      <c r="L10" s="57">
        <v>20000000000000</v>
      </c>
      <c r="M10">
        <f t="shared" si="4"/>
        <v>23398732882622.949</v>
      </c>
    </row>
    <row r="11" spans="1:26">
      <c r="B11">
        <v>2.6376361699820129E+18</v>
      </c>
      <c r="C11">
        <v>0.3</v>
      </c>
      <c r="D11">
        <v>0.7</v>
      </c>
      <c r="E11">
        <f t="shared" si="0"/>
        <v>7.912908509946039E+17</v>
      </c>
      <c r="F11">
        <f t="shared" si="1"/>
        <v>1.8463453189874089E+18</v>
      </c>
      <c r="G11" s="59">
        <f t="shared" si="2"/>
        <v>8.3763616998201293E+17</v>
      </c>
      <c r="H11" s="58" t="s">
        <v>162</v>
      </c>
      <c r="I11">
        <f t="shared" si="3"/>
        <v>1.8E+18</v>
      </c>
      <c r="J11">
        <v>60</v>
      </c>
      <c r="K11" t="s">
        <v>164</v>
      </c>
      <c r="L11" s="57">
        <v>3E+16</v>
      </c>
      <c r="M11">
        <f t="shared" si="4"/>
        <v>3.077242198312348E+16</v>
      </c>
    </row>
    <row r="12" spans="1:26">
      <c r="B12" s="68">
        <v>6.0169996591185768E+21</v>
      </c>
      <c r="C12">
        <v>0.3</v>
      </c>
      <c r="D12">
        <v>0.7</v>
      </c>
      <c r="E12">
        <f t="shared" ref="E12" si="5">$B12*C12</f>
        <v>1.8050998977355729E+21</v>
      </c>
      <c r="F12">
        <f t="shared" ref="F12" si="6">$B12*D12</f>
        <v>4.2118997613830037E+21</v>
      </c>
      <c r="G12" s="59">
        <f t="shared" ref="G12" si="7">$B12-I12</f>
        <v>1.8169996591185768E+21</v>
      </c>
      <c r="H12" s="58" t="s">
        <v>165</v>
      </c>
      <c r="I12">
        <f t="shared" ref="I12" si="8">J12*L12</f>
        <v>4.2E+21</v>
      </c>
      <c r="J12">
        <v>60</v>
      </c>
      <c r="K12" s="57" t="s">
        <v>166</v>
      </c>
      <c r="L12" s="57">
        <v>7E+19</v>
      </c>
      <c r="M12">
        <f t="shared" ref="M12" si="9">F12/J12</f>
        <v>7.0198329356383396E+19</v>
      </c>
    </row>
    <row r="15" spans="1:26" ht="17.25">
      <c r="N15" s="27" t="s">
        <v>55</v>
      </c>
      <c r="O15" s="28" t="s">
        <v>56</v>
      </c>
      <c r="P15" s="28" t="s">
        <v>57</v>
      </c>
      <c r="Q15" s="28" t="s">
        <v>58</v>
      </c>
      <c r="R15" s="28" t="s">
        <v>59</v>
      </c>
      <c r="S15" s="28" t="s">
        <v>60</v>
      </c>
      <c r="T15" s="28" t="s">
        <v>61</v>
      </c>
      <c r="U15" s="28" t="s">
        <v>62</v>
      </c>
      <c r="V15" s="28" t="s">
        <v>63</v>
      </c>
      <c r="W15" s="28" t="s">
        <v>64</v>
      </c>
      <c r="X15" s="28" t="s">
        <v>92</v>
      </c>
      <c r="Y15" s="29" t="s">
        <v>93</v>
      </c>
      <c r="Z15" s="29" t="s">
        <v>94</v>
      </c>
    </row>
    <row r="16" spans="1:26" ht="17.25">
      <c r="N16" s="30" t="s">
        <v>65</v>
      </c>
      <c r="O16" s="31">
        <v>0</v>
      </c>
      <c r="P16" s="31">
        <v>15</v>
      </c>
      <c r="Q16" s="31">
        <v>37</v>
      </c>
      <c r="R16" s="31">
        <v>65</v>
      </c>
      <c r="S16" s="31">
        <v>95</v>
      </c>
      <c r="T16" s="31">
        <v>142</v>
      </c>
      <c r="U16" s="31">
        <v>187</v>
      </c>
      <c r="V16" s="31">
        <v>232</v>
      </c>
      <c r="W16" s="31">
        <v>283</v>
      </c>
      <c r="X16" s="31">
        <v>338</v>
      </c>
      <c r="Y16" s="32">
        <v>408</v>
      </c>
      <c r="Z16" s="32">
        <v>493</v>
      </c>
    </row>
    <row r="17" spans="6:26" ht="19.5">
      <c r="N17" s="33" t="s">
        <v>74</v>
      </c>
      <c r="O17" s="34">
        <v>1</v>
      </c>
      <c r="P17" s="34">
        <v>1.075</v>
      </c>
      <c r="Q17" s="34">
        <v>1.1850000000000001</v>
      </c>
      <c r="R17" s="34">
        <v>1.325</v>
      </c>
      <c r="S17" s="34">
        <v>1.4750000000000001</v>
      </c>
      <c r="T17" s="34">
        <v>1.71</v>
      </c>
      <c r="U17" s="34">
        <v>1.9350000000000001</v>
      </c>
      <c r="V17" s="34">
        <v>2.16</v>
      </c>
      <c r="W17" s="34">
        <v>2.415</v>
      </c>
      <c r="X17" s="34">
        <v>2.69</v>
      </c>
      <c r="Y17" s="34">
        <v>3.04</v>
      </c>
      <c r="Z17" s="34">
        <v>3.4649999999999999</v>
      </c>
    </row>
    <row r="18" spans="6:26" ht="19.5">
      <c r="F18" t="s">
        <v>118</v>
      </c>
      <c r="G18" t="s">
        <v>129</v>
      </c>
      <c r="I18" s="58">
        <v>25</v>
      </c>
      <c r="J18">
        <v>1</v>
      </c>
      <c r="N18" s="35" t="s">
        <v>52</v>
      </c>
      <c r="O18" s="36">
        <v>1</v>
      </c>
      <c r="P18" s="36">
        <v>2.0750000000000002</v>
      </c>
      <c r="Q18" s="36">
        <v>3.26</v>
      </c>
      <c r="R18" s="36">
        <v>4.585</v>
      </c>
      <c r="S18" s="36">
        <v>6.06</v>
      </c>
      <c r="T18" s="36">
        <v>7.77</v>
      </c>
      <c r="U18" s="36">
        <v>9.7050000000000001</v>
      </c>
      <c r="V18" s="36">
        <v>11.865</v>
      </c>
      <c r="W18" s="36">
        <v>14.28</v>
      </c>
      <c r="X18" s="36">
        <v>16.97</v>
      </c>
      <c r="Y18" s="36">
        <v>20.010000000000002</v>
      </c>
      <c r="Z18" s="36">
        <v>23.475000000000001</v>
      </c>
    </row>
    <row r="19" spans="6:26">
      <c r="F19" t="s">
        <v>119</v>
      </c>
      <c r="I19" s="58">
        <v>500</v>
      </c>
      <c r="J19">
        <v>25</v>
      </c>
    </row>
    <row r="20" spans="6:26">
      <c r="F20" t="s">
        <v>120</v>
      </c>
      <c r="I20" s="58">
        <v>33333</v>
      </c>
      <c r="J20">
        <v>1250</v>
      </c>
    </row>
    <row r="21" spans="6:26">
      <c r="F21" t="s">
        <v>121</v>
      </c>
      <c r="G21" t="s">
        <v>130</v>
      </c>
      <c r="I21" s="58" t="s">
        <v>140</v>
      </c>
      <c r="J21" t="s">
        <v>145</v>
      </c>
    </row>
    <row r="22" spans="6:26">
      <c r="F22" t="s">
        <v>122</v>
      </c>
      <c r="I22" s="58" t="s">
        <v>142</v>
      </c>
      <c r="J22" t="s">
        <v>146</v>
      </c>
      <c r="O22" s="38" t="s">
        <v>55</v>
      </c>
      <c r="P22" s="38" t="s">
        <v>65</v>
      </c>
      <c r="Q22" s="38" t="s">
        <v>74</v>
      </c>
      <c r="R22" s="38" t="s">
        <v>52</v>
      </c>
    </row>
    <row r="23" spans="6:26">
      <c r="F23" t="s">
        <v>123</v>
      </c>
      <c r="I23" s="58" t="s">
        <v>143</v>
      </c>
      <c r="J23" t="s">
        <v>147</v>
      </c>
      <c r="O23" s="38" t="s">
        <v>56</v>
      </c>
      <c r="P23" s="38">
        <v>0</v>
      </c>
      <c r="Q23" s="38">
        <v>1</v>
      </c>
      <c r="R23" s="38">
        <v>1</v>
      </c>
    </row>
    <row r="24" spans="6:26">
      <c r="F24" t="s">
        <v>124</v>
      </c>
      <c r="G24" t="s">
        <v>131</v>
      </c>
      <c r="I24" s="58" t="s">
        <v>138</v>
      </c>
      <c r="J24" t="s">
        <v>148</v>
      </c>
      <c r="O24" s="38" t="s">
        <v>57</v>
      </c>
      <c r="P24" s="38">
        <v>15</v>
      </c>
      <c r="Q24" s="38">
        <v>1.075</v>
      </c>
      <c r="R24" s="38">
        <v>2.0750000000000002</v>
      </c>
    </row>
    <row r="25" spans="6:26">
      <c r="F25" t="s">
        <v>125</v>
      </c>
      <c r="I25" s="58" t="s">
        <v>141</v>
      </c>
      <c r="J25" t="s">
        <v>149</v>
      </c>
      <c r="O25" s="38" t="s">
        <v>58</v>
      </c>
      <c r="P25" s="38">
        <v>37</v>
      </c>
      <c r="Q25" s="38">
        <v>1.1850000000000001</v>
      </c>
      <c r="R25" s="38">
        <v>3.26</v>
      </c>
    </row>
    <row r="26" spans="6:26">
      <c r="F26" t="s">
        <v>126</v>
      </c>
      <c r="O26" s="38" t="s">
        <v>59</v>
      </c>
      <c r="P26" s="38">
        <v>65</v>
      </c>
      <c r="Q26" s="38">
        <v>1.325</v>
      </c>
      <c r="R26" s="38">
        <v>4.585</v>
      </c>
    </row>
    <row r="27" spans="6:26">
      <c r="F27" t="s">
        <v>127</v>
      </c>
      <c r="G27" t="s">
        <v>136</v>
      </c>
      <c r="O27" s="38" t="s">
        <v>60</v>
      </c>
      <c r="P27" s="38">
        <v>95</v>
      </c>
      <c r="Q27" s="38">
        <v>1.4750000000000001</v>
      </c>
      <c r="R27" s="38">
        <v>6.06</v>
      </c>
    </row>
    <row r="28" spans="6:26">
      <c r="F28" t="s">
        <v>128</v>
      </c>
      <c r="O28" s="38" t="s">
        <v>61</v>
      </c>
      <c r="P28" s="38">
        <v>142</v>
      </c>
      <c r="Q28" s="38">
        <v>1.71</v>
      </c>
      <c r="R28" s="38">
        <v>7.77</v>
      </c>
    </row>
    <row r="29" spans="6:26">
      <c r="F29" t="s">
        <v>132</v>
      </c>
      <c r="O29" s="38" t="s">
        <v>62</v>
      </c>
      <c r="P29" s="38">
        <v>187</v>
      </c>
      <c r="Q29" s="38">
        <v>1.9350000000000001</v>
      </c>
      <c r="R29" s="38">
        <v>9.7050000000000001</v>
      </c>
    </row>
    <row r="30" spans="6:26">
      <c r="F30" t="s">
        <v>133</v>
      </c>
      <c r="G30" t="s">
        <v>137</v>
      </c>
      <c r="O30" s="38" t="s">
        <v>63</v>
      </c>
      <c r="P30" s="38">
        <v>232</v>
      </c>
      <c r="Q30" s="38">
        <v>2.16</v>
      </c>
      <c r="R30" s="38">
        <v>11.865</v>
      </c>
    </row>
    <row r="31" spans="6:26">
      <c r="F31" t="s">
        <v>134</v>
      </c>
      <c r="O31" s="38" t="s">
        <v>64</v>
      </c>
      <c r="P31" s="38">
        <v>283</v>
      </c>
      <c r="Q31" s="38">
        <v>2.415</v>
      </c>
      <c r="R31" s="38">
        <v>14.28</v>
      </c>
    </row>
    <row r="32" spans="6:26">
      <c r="F32" t="s">
        <v>135</v>
      </c>
      <c r="O32" s="38" t="s">
        <v>68</v>
      </c>
      <c r="P32" s="38">
        <v>338</v>
      </c>
      <c r="Q32" s="38">
        <v>2.69</v>
      </c>
      <c r="R32" s="38">
        <v>16.97</v>
      </c>
    </row>
    <row r="33" spans="6:18">
      <c r="F33" t="s">
        <v>156</v>
      </c>
      <c r="G33" t="s">
        <v>160</v>
      </c>
      <c r="O33" s="38" t="s">
        <v>70</v>
      </c>
      <c r="P33" s="38">
        <v>408</v>
      </c>
      <c r="Q33" s="38">
        <v>3.04</v>
      </c>
      <c r="R33" s="38">
        <v>20.010000000000002</v>
      </c>
    </row>
    <row r="34" spans="6:18">
      <c r="F34" t="s">
        <v>157</v>
      </c>
      <c r="O34" s="38" t="s">
        <v>72</v>
      </c>
      <c r="P34" s="38">
        <v>493</v>
      </c>
      <c r="Q34" s="38">
        <v>3.4649999999999999</v>
      </c>
      <c r="R34" s="38">
        <v>23.475000000000001</v>
      </c>
    </row>
    <row r="35" spans="6:18">
      <c r="F35" t="s">
        <v>158</v>
      </c>
    </row>
    <row r="36" spans="6:18">
      <c r="F36" t="s">
        <v>159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967"/>
  <sheetViews>
    <sheetView zoomScale="85" zoomScaleNormal="85" workbookViewId="0">
      <selection activeCell="O7" sqref="O7"/>
    </sheetView>
  </sheetViews>
  <sheetFormatPr defaultRowHeight="11.25"/>
  <cols>
    <col min="1" max="5" width="9" style="60"/>
    <col min="6" max="6" width="9" style="39" customWidth="1"/>
    <col min="7" max="7" width="9" style="60"/>
    <col min="8" max="8" width="9" style="40" customWidth="1"/>
    <col min="9" max="9" width="9" style="41" customWidth="1"/>
    <col min="10" max="12" width="4.625" style="41" customWidth="1"/>
    <col min="13" max="13" width="6.25" style="41" customWidth="1"/>
    <col min="14" max="14" width="10.5" style="42" customWidth="1"/>
    <col min="15" max="16" width="13.625" style="42" customWidth="1"/>
    <col min="17" max="17" width="4.625" style="42" customWidth="1"/>
    <col min="18" max="18" width="4.625" style="46" customWidth="1"/>
    <col min="19" max="16384" width="9" style="60"/>
  </cols>
  <sheetData>
    <row r="1" spans="1:20">
      <c r="F1" s="39" t="s">
        <v>79</v>
      </c>
      <c r="G1" s="60" t="s">
        <v>150</v>
      </c>
      <c r="H1" s="40" t="s">
        <v>86</v>
      </c>
      <c r="I1" s="41">
        <f>POWER(2,0.2)</f>
        <v>1.1486983549970351</v>
      </c>
      <c r="J1" s="41" t="s">
        <v>2</v>
      </c>
      <c r="L1" s="41" t="s">
        <v>32</v>
      </c>
      <c r="M1" s="41" t="s">
        <v>97</v>
      </c>
      <c r="Q1" s="43" t="s">
        <v>98</v>
      </c>
      <c r="R1" s="41" t="s">
        <v>32</v>
      </c>
    </row>
    <row r="2" spans="1:20">
      <c r="A2" s="61" t="s">
        <v>39</v>
      </c>
      <c r="B2" s="61"/>
      <c r="C2" s="60" t="s">
        <v>40</v>
      </c>
      <c r="D2" s="60" t="s">
        <v>40</v>
      </c>
      <c r="F2" s="39" t="s">
        <v>80</v>
      </c>
      <c r="L2" s="44">
        <v>1</v>
      </c>
      <c r="R2" s="45">
        <v>10</v>
      </c>
      <c r="T2" s="60" t="s">
        <v>152</v>
      </c>
    </row>
    <row r="3" spans="1:20">
      <c r="A3" s="62" t="s">
        <v>34</v>
      </c>
      <c r="B3" s="62" t="s">
        <v>35</v>
      </c>
      <c r="C3" s="62" t="s">
        <v>17</v>
      </c>
      <c r="D3" s="62" t="s">
        <v>43</v>
      </c>
      <c r="L3" s="42" t="s">
        <v>1</v>
      </c>
      <c r="R3" s="46" t="s">
        <v>3</v>
      </c>
    </row>
    <row r="4" spans="1:20">
      <c r="L4" s="42">
        <v>5</v>
      </c>
      <c r="R4" s="46">
        <f>L4*R2</f>
        <v>50</v>
      </c>
    </row>
    <row r="5" spans="1:20">
      <c r="K5" s="41" t="s">
        <v>1</v>
      </c>
      <c r="L5" s="44" t="s">
        <v>14</v>
      </c>
      <c r="N5" s="42" t="s">
        <v>15</v>
      </c>
      <c r="O5" s="42" t="s">
        <v>1</v>
      </c>
      <c r="P5" s="42" t="s">
        <v>11</v>
      </c>
      <c r="R5" s="47"/>
    </row>
    <row r="6" spans="1:20">
      <c r="F6" s="39">
        <v>1</v>
      </c>
      <c r="H6" s="40">
        <v>1</v>
      </c>
      <c r="I6" s="41">
        <f>LOG(H6,2)</f>
        <v>0</v>
      </c>
      <c r="J6" s="41">
        <v>0</v>
      </c>
      <c r="N6" s="42">
        <v>1</v>
      </c>
      <c r="Q6" s="42" t="s">
        <v>151</v>
      </c>
    </row>
    <row r="7" spans="1:20">
      <c r="A7" s="63">
        <v>0.1</v>
      </c>
      <c r="B7" s="63">
        <v>2</v>
      </c>
      <c r="C7" s="63">
        <v>1</v>
      </c>
      <c r="D7" s="63">
        <v>1</v>
      </c>
      <c r="E7" s="64">
        <f>(1-A7)+A7*B7</f>
        <v>1.1000000000000001</v>
      </c>
      <c r="F7" s="39">
        <v>1</v>
      </c>
      <c r="G7" s="65">
        <f>E7*C7*D7</f>
        <v>1.1000000000000001</v>
      </c>
      <c r="H7" s="40">
        <f>POWER($I$1,J7)</f>
        <v>1.1486983549970351</v>
      </c>
      <c r="I7" s="41">
        <f>LOG(H7,2)</f>
        <v>0.20000000000000012</v>
      </c>
      <c r="J7" s="41">
        <v>1</v>
      </c>
      <c r="K7" s="48">
        <f t="shared" ref="K7:K70" si="0">L$4*J7</f>
        <v>5</v>
      </c>
      <c r="L7" s="41">
        <v>1</v>
      </c>
      <c r="N7" s="42">
        <f t="shared" ref="N7:N70" si="1">L7*N6</f>
        <v>1</v>
      </c>
      <c r="O7" s="42">
        <f>K7*N7</f>
        <v>5</v>
      </c>
      <c r="P7" s="42">
        <f>R$4*POWER($I$1,J7)</f>
        <v>57.434917749851756</v>
      </c>
      <c r="Q7" s="42">
        <f>(R7/G7)*F7</f>
        <v>10.442712318154863</v>
      </c>
      <c r="R7" s="46">
        <f t="shared" ref="R7:R70" si="2">P7/(K7*L7*N6)</f>
        <v>11.486983549970351</v>
      </c>
    </row>
    <row r="8" spans="1:20">
      <c r="A8" s="63">
        <f>A7+0.1%</f>
        <v>0.10100000000000001</v>
      </c>
      <c r="B8" s="63">
        <f>B7+1%</f>
        <v>2.0099999999999998</v>
      </c>
      <c r="C8" s="63">
        <f>C7+0.5%</f>
        <v>1.0049999999999999</v>
      </c>
      <c r="D8" s="63">
        <f>D7+0.5%</f>
        <v>1.0049999999999999</v>
      </c>
      <c r="E8" s="64">
        <f t="shared" ref="E8:E71" si="3">(1-A8)+A8*B8</f>
        <v>1.1020099999999999</v>
      </c>
      <c r="F8" s="39">
        <v>1</v>
      </c>
      <c r="G8" s="65">
        <f t="shared" ref="G8:G71" si="4">E8*C8*D8</f>
        <v>1.1130576502499996</v>
      </c>
      <c r="H8" s="40">
        <f t="shared" ref="H8:H71" si="5">POWER($I$1,J8)</f>
        <v>1.3195079107728944</v>
      </c>
      <c r="I8" s="41">
        <f t="shared" ref="I8:I71" si="6">LOG(H8,2)</f>
        <v>0.40000000000000024</v>
      </c>
      <c r="J8" s="41">
        <v>2</v>
      </c>
      <c r="K8" s="48">
        <f t="shared" si="0"/>
        <v>10</v>
      </c>
      <c r="L8" s="41">
        <v>1</v>
      </c>
      <c r="N8" s="42">
        <f t="shared" si="1"/>
        <v>1</v>
      </c>
      <c r="O8" s="42">
        <f t="shared" ref="O8:O71" si="7">K8*N8</f>
        <v>10</v>
      </c>
      <c r="P8" s="42">
        <f t="shared" ref="P8:P71" si="8">R$4*POWER($I$1,J8)</f>
        <v>65.975395538644719</v>
      </c>
      <c r="Q8" s="42">
        <f t="shared" ref="Q8:Q71" si="9">(R8/G8)*F8</f>
        <v>5.9274014714176069</v>
      </c>
      <c r="R8" s="46">
        <f t="shared" si="2"/>
        <v>6.5975395538644719</v>
      </c>
    </row>
    <row r="9" spans="1:20">
      <c r="A9" s="63">
        <f t="shared" ref="A9:A72" si="10">A8+0.1%</f>
        <v>0.10200000000000001</v>
      </c>
      <c r="B9" s="63">
        <f t="shared" ref="B9:B72" si="11">B8+1%</f>
        <v>2.0199999999999996</v>
      </c>
      <c r="C9" s="63">
        <f t="shared" ref="C9:C72" si="12">C8+0.5%</f>
        <v>1.0099999999999998</v>
      </c>
      <c r="D9" s="63">
        <f t="shared" ref="D9:D72" si="13">D8+0.5%</f>
        <v>1.0099999999999998</v>
      </c>
      <c r="E9" s="64">
        <f t="shared" si="3"/>
        <v>1.1040399999999999</v>
      </c>
      <c r="F9" s="39">
        <v>1</v>
      </c>
      <c r="G9" s="65">
        <f t="shared" si="4"/>
        <v>1.1262312039999993</v>
      </c>
      <c r="H9" s="40">
        <f t="shared" si="5"/>
        <v>1.5157165665103984</v>
      </c>
      <c r="I9" s="41">
        <f t="shared" si="6"/>
        <v>0.60000000000000031</v>
      </c>
      <c r="J9" s="41">
        <v>3</v>
      </c>
      <c r="K9" s="48">
        <f t="shared" si="0"/>
        <v>15</v>
      </c>
      <c r="L9" s="41">
        <v>1</v>
      </c>
      <c r="N9" s="42">
        <f t="shared" si="1"/>
        <v>1</v>
      </c>
      <c r="O9" s="42">
        <f t="shared" si="7"/>
        <v>15</v>
      </c>
      <c r="P9" s="42">
        <f t="shared" si="8"/>
        <v>75.785828325519915</v>
      </c>
      <c r="Q9" s="42">
        <f t="shared" si="9"/>
        <v>4.4861024424560911</v>
      </c>
      <c r="R9" s="46">
        <f t="shared" si="2"/>
        <v>5.0523885550346614</v>
      </c>
    </row>
    <row r="10" spans="1:20">
      <c r="A10" s="63">
        <f t="shared" si="10"/>
        <v>0.10300000000000001</v>
      </c>
      <c r="B10" s="63">
        <f t="shared" si="11"/>
        <v>2.0299999999999994</v>
      </c>
      <c r="C10" s="63">
        <f t="shared" si="12"/>
        <v>1.0149999999999997</v>
      </c>
      <c r="D10" s="63">
        <f t="shared" si="13"/>
        <v>1.0149999999999997</v>
      </c>
      <c r="E10" s="64">
        <f t="shared" si="3"/>
        <v>1.10609</v>
      </c>
      <c r="F10" s="39">
        <v>1</v>
      </c>
      <c r="G10" s="65">
        <f t="shared" si="4"/>
        <v>1.1395215702499992</v>
      </c>
      <c r="H10" s="40">
        <f t="shared" si="5"/>
        <v>1.7411011265922487</v>
      </c>
      <c r="I10" s="41">
        <f t="shared" si="6"/>
        <v>0.80000000000000049</v>
      </c>
      <c r="J10" s="41">
        <v>4</v>
      </c>
      <c r="K10" s="48">
        <f t="shared" si="0"/>
        <v>20</v>
      </c>
      <c r="L10" s="41">
        <v>1</v>
      </c>
      <c r="N10" s="42">
        <f t="shared" si="1"/>
        <v>1</v>
      </c>
      <c r="O10" s="42">
        <f t="shared" si="7"/>
        <v>20</v>
      </c>
      <c r="P10" s="42">
        <f t="shared" si="8"/>
        <v>87.055056329612441</v>
      </c>
      <c r="Q10" s="42">
        <f t="shared" si="9"/>
        <v>3.8198073034507574</v>
      </c>
      <c r="R10" s="46">
        <f t="shared" si="2"/>
        <v>4.3527528164806224</v>
      </c>
    </row>
    <row r="11" spans="1:20">
      <c r="A11" s="63">
        <f t="shared" si="10"/>
        <v>0.10400000000000001</v>
      </c>
      <c r="B11" s="63">
        <f t="shared" si="11"/>
        <v>2.0399999999999991</v>
      </c>
      <c r="C11" s="63">
        <f t="shared" si="12"/>
        <v>1.0199999999999996</v>
      </c>
      <c r="D11" s="63">
        <f t="shared" si="13"/>
        <v>1.0199999999999996</v>
      </c>
      <c r="E11" s="64">
        <f t="shared" si="3"/>
        <v>1.10816</v>
      </c>
      <c r="F11" s="39">
        <v>1</v>
      </c>
      <c r="G11" s="65">
        <f t="shared" si="4"/>
        <v>1.1529296639999991</v>
      </c>
      <c r="H11" s="40">
        <f t="shared" si="5"/>
        <v>2.0000000000000004</v>
      </c>
      <c r="I11" s="41">
        <f t="shared" si="6"/>
        <v>1.0000000000000002</v>
      </c>
      <c r="J11" s="41">
        <v>5</v>
      </c>
      <c r="K11" s="48">
        <f t="shared" si="0"/>
        <v>25</v>
      </c>
      <c r="L11" s="41">
        <v>1</v>
      </c>
      <c r="N11" s="42">
        <f t="shared" si="1"/>
        <v>1</v>
      </c>
      <c r="O11" s="42">
        <f t="shared" si="7"/>
        <v>25</v>
      </c>
      <c r="P11" s="42">
        <f t="shared" si="8"/>
        <v>100.00000000000003</v>
      </c>
      <c r="Q11" s="42">
        <f t="shared" si="9"/>
        <v>3.4694223983467598</v>
      </c>
      <c r="R11" s="46">
        <f t="shared" si="2"/>
        <v>4.0000000000000009</v>
      </c>
    </row>
    <row r="12" spans="1:20">
      <c r="A12" s="63">
        <f t="shared" si="10"/>
        <v>0.10500000000000001</v>
      </c>
      <c r="B12" s="63">
        <f t="shared" si="11"/>
        <v>2.0499999999999989</v>
      </c>
      <c r="C12" s="63">
        <f t="shared" si="12"/>
        <v>1.0249999999999995</v>
      </c>
      <c r="D12" s="63">
        <f t="shared" si="13"/>
        <v>1.0249999999999995</v>
      </c>
      <c r="E12" s="64">
        <f t="shared" si="3"/>
        <v>1.11025</v>
      </c>
      <c r="F12" s="39">
        <v>1</v>
      </c>
      <c r="G12" s="65">
        <f t="shared" si="4"/>
        <v>1.1664564062499989</v>
      </c>
      <c r="H12" s="40">
        <f t="shared" si="5"/>
        <v>2.2973967099940706</v>
      </c>
      <c r="I12" s="41">
        <f t="shared" si="6"/>
        <v>1.2000000000000006</v>
      </c>
      <c r="J12" s="41">
        <v>6</v>
      </c>
      <c r="K12" s="48">
        <f t="shared" si="0"/>
        <v>30</v>
      </c>
      <c r="L12" s="41">
        <v>1</v>
      </c>
      <c r="N12" s="42">
        <f t="shared" si="1"/>
        <v>1</v>
      </c>
      <c r="O12" s="42">
        <f t="shared" si="7"/>
        <v>30</v>
      </c>
      <c r="P12" s="42">
        <f t="shared" si="8"/>
        <v>114.86983549970353</v>
      </c>
      <c r="Q12" s="42">
        <f t="shared" si="9"/>
        <v>3.282586898353526</v>
      </c>
      <c r="R12" s="46">
        <f t="shared" si="2"/>
        <v>3.8289945166567843</v>
      </c>
    </row>
    <row r="13" spans="1:20">
      <c r="A13" s="63">
        <f t="shared" si="10"/>
        <v>0.10600000000000001</v>
      </c>
      <c r="B13" s="63">
        <f t="shared" si="11"/>
        <v>2.0599999999999987</v>
      </c>
      <c r="C13" s="63">
        <f t="shared" si="12"/>
        <v>1.0299999999999994</v>
      </c>
      <c r="D13" s="63">
        <f t="shared" si="13"/>
        <v>1.0299999999999994</v>
      </c>
      <c r="E13" s="64">
        <f t="shared" si="3"/>
        <v>1.1123599999999998</v>
      </c>
      <c r="F13" s="39">
        <v>1</v>
      </c>
      <c r="G13" s="65">
        <f t="shared" si="4"/>
        <v>1.1801027239999984</v>
      </c>
      <c r="H13" s="40">
        <f t="shared" si="5"/>
        <v>2.6390158215457897</v>
      </c>
      <c r="I13" s="41">
        <f t="shared" si="6"/>
        <v>1.4000000000000008</v>
      </c>
      <c r="J13" s="41">
        <v>7</v>
      </c>
      <c r="K13" s="48">
        <f t="shared" si="0"/>
        <v>35</v>
      </c>
      <c r="L13" s="41">
        <v>1</v>
      </c>
      <c r="N13" s="42">
        <f t="shared" si="1"/>
        <v>1</v>
      </c>
      <c r="O13" s="42">
        <f t="shared" si="7"/>
        <v>35</v>
      </c>
      <c r="P13" s="42">
        <f t="shared" si="8"/>
        <v>131.95079107728949</v>
      </c>
      <c r="Q13" s="42">
        <f t="shared" si="9"/>
        <v>3.1946563002834627</v>
      </c>
      <c r="R13" s="46">
        <f t="shared" si="2"/>
        <v>3.7700226022082712</v>
      </c>
    </row>
    <row r="14" spans="1:20">
      <c r="A14" s="63">
        <f t="shared" si="10"/>
        <v>0.10700000000000001</v>
      </c>
      <c r="B14" s="63">
        <f t="shared" si="11"/>
        <v>2.0699999999999985</v>
      </c>
      <c r="C14" s="63">
        <f t="shared" si="12"/>
        <v>1.0349999999999993</v>
      </c>
      <c r="D14" s="63">
        <f t="shared" si="13"/>
        <v>1.0349999999999993</v>
      </c>
      <c r="E14" s="64">
        <f t="shared" si="3"/>
        <v>1.11449</v>
      </c>
      <c r="F14" s="39">
        <v>1</v>
      </c>
      <c r="G14" s="65">
        <f t="shared" si="4"/>
        <v>1.1938695502499981</v>
      </c>
      <c r="H14" s="40">
        <f t="shared" si="5"/>
        <v>3.0314331330207978</v>
      </c>
      <c r="I14" s="41">
        <f t="shared" si="6"/>
        <v>1.600000000000001</v>
      </c>
      <c r="J14" s="41">
        <v>8</v>
      </c>
      <c r="K14" s="48">
        <f t="shared" si="0"/>
        <v>40</v>
      </c>
      <c r="L14" s="41">
        <v>1</v>
      </c>
      <c r="N14" s="42">
        <f t="shared" si="1"/>
        <v>1</v>
      </c>
      <c r="O14" s="42">
        <f t="shared" si="7"/>
        <v>40</v>
      </c>
      <c r="P14" s="42">
        <f t="shared" si="8"/>
        <v>151.57165665103989</v>
      </c>
      <c r="Q14" s="42">
        <f t="shared" si="9"/>
        <v>3.173957670235005</v>
      </c>
      <c r="R14" s="46">
        <f t="shared" si="2"/>
        <v>3.7892914162759972</v>
      </c>
    </row>
    <row r="15" spans="1:20">
      <c r="A15" s="63">
        <f t="shared" si="10"/>
        <v>0.10800000000000001</v>
      </c>
      <c r="B15" s="63">
        <f t="shared" si="11"/>
        <v>2.0799999999999983</v>
      </c>
      <c r="C15" s="63">
        <f t="shared" si="12"/>
        <v>1.0399999999999991</v>
      </c>
      <c r="D15" s="63">
        <f t="shared" si="13"/>
        <v>1.0399999999999991</v>
      </c>
      <c r="E15" s="64">
        <f t="shared" si="3"/>
        <v>1.1166399999999999</v>
      </c>
      <c r="F15" s="39">
        <v>1</v>
      </c>
      <c r="G15" s="65">
        <f t="shared" si="4"/>
        <v>1.2077578239999978</v>
      </c>
      <c r="H15" s="40">
        <f t="shared" si="5"/>
        <v>3.4822022531844987</v>
      </c>
      <c r="I15" s="41">
        <f t="shared" si="6"/>
        <v>1.8000000000000009</v>
      </c>
      <c r="J15" s="41">
        <v>9</v>
      </c>
      <c r="K15" s="48">
        <f t="shared" si="0"/>
        <v>45</v>
      </c>
      <c r="L15" s="41">
        <v>1</v>
      </c>
      <c r="N15" s="42">
        <f t="shared" si="1"/>
        <v>1</v>
      </c>
      <c r="O15" s="42">
        <f t="shared" si="7"/>
        <v>45</v>
      </c>
      <c r="P15" s="42">
        <f t="shared" si="8"/>
        <v>174.11011265922494</v>
      </c>
      <c r="Q15" s="42">
        <f t="shared" si="9"/>
        <v>3.2035508590913091</v>
      </c>
      <c r="R15" s="46">
        <f t="shared" si="2"/>
        <v>3.8691136146494429</v>
      </c>
    </row>
    <row r="16" spans="1:20">
      <c r="A16" s="63">
        <f t="shared" si="10"/>
        <v>0.10900000000000001</v>
      </c>
      <c r="B16" s="63">
        <f t="shared" si="11"/>
        <v>2.0899999999999981</v>
      </c>
      <c r="C16" s="63">
        <f t="shared" si="12"/>
        <v>1.044999999999999</v>
      </c>
      <c r="D16" s="63">
        <f t="shared" si="13"/>
        <v>1.044999999999999</v>
      </c>
      <c r="E16" s="64">
        <f t="shared" si="3"/>
        <v>1.1188099999999999</v>
      </c>
      <c r="F16" s="39">
        <v>1</v>
      </c>
      <c r="G16" s="65">
        <f t="shared" si="4"/>
        <v>1.2217684902499975</v>
      </c>
      <c r="H16" s="40">
        <f t="shared" si="5"/>
        <v>4.0000000000000027</v>
      </c>
      <c r="I16" s="41">
        <f t="shared" si="6"/>
        <v>2.0000000000000009</v>
      </c>
      <c r="J16" s="49">
        <v>10</v>
      </c>
      <c r="K16" s="48">
        <f t="shared" si="0"/>
        <v>50</v>
      </c>
      <c r="L16" s="50">
        <v>1</v>
      </c>
      <c r="N16" s="42">
        <f t="shared" si="1"/>
        <v>1</v>
      </c>
      <c r="O16" s="42">
        <f t="shared" si="7"/>
        <v>50</v>
      </c>
      <c r="P16" s="42">
        <f t="shared" si="8"/>
        <v>200.00000000000014</v>
      </c>
      <c r="Q16" s="42">
        <f t="shared" si="9"/>
        <v>3.2739426756549643</v>
      </c>
      <c r="R16" s="46">
        <f t="shared" si="2"/>
        <v>4.0000000000000027</v>
      </c>
    </row>
    <row r="17" spans="1:18">
      <c r="A17" s="63">
        <f t="shared" si="10"/>
        <v>0.11000000000000001</v>
      </c>
      <c r="B17" s="63">
        <f t="shared" si="11"/>
        <v>2.0999999999999979</v>
      </c>
      <c r="C17" s="63">
        <f t="shared" si="12"/>
        <v>1.0499999999999989</v>
      </c>
      <c r="D17" s="63">
        <f t="shared" si="13"/>
        <v>1.0499999999999989</v>
      </c>
      <c r="E17" s="64">
        <f t="shared" si="3"/>
        <v>1.1209999999999998</v>
      </c>
      <c r="F17" s="39">
        <v>1</v>
      </c>
      <c r="G17" s="65">
        <f t="shared" si="4"/>
        <v>1.2359024999999972</v>
      </c>
      <c r="H17" s="40">
        <f t="shared" si="5"/>
        <v>4.5947934199881431</v>
      </c>
      <c r="I17" s="41">
        <f t="shared" si="6"/>
        <v>2.2000000000000011</v>
      </c>
      <c r="J17" s="41">
        <v>11</v>
      </c>
      <c r="K17" s="48">
        <f t="shared" si="0"/>
        <v>55</v>
      </c>
      <c r="L17" s="41">
        <v>1</v>
      </c>
      <c r="N17" s="42">
        <f t="shared" si="1"/>
        <v>1</v>
      </c>
      <c r="O17" s="42">
        <f t="shared" si="7"/>
        <v>55</v>
      </c>
      <c r="P17" s="42">
        <f t="shared" si="8"/>
        <v>229.73967099940717</v>
      </c>
      <c r="Q17" s="42">
        <f t="shared" si="9"/>
        <v>3.3797851588308609</v>
      </c>
      <c r="R17" s="46">
        <f t="shared" si="2"/>
        <v>4.1770849272619488</v>
      </c>
    </row>
    <row r="18" spans="1:18">
      <c r="A18" s="63">
        <f t="shared" si="10"/>
        <v>0.11100000000000002</v>
      </c>
      <c r="B18" s="63">
        <f t="shared" si="11"/>
        <v>2.1099999999999977</v>
      </c>
      <c r="C18" s="63">
        <f t="shared" si="12"/>
        <v>1.0549999999999988</v>
      </c>
      <c r="D18" s="63">
        <f t="shared" si="13"/>
        <v>1.0549999999999988</v>
      </c>
      <c r="E18" s="64">
        <f t="shared" si="3"/>
        <v>1.1232099999999998</v>
      </c>
      <c r="F18" s="39">
        <v>1</v>
      </c>
      <c r="G18" s="65">
        <f t="shared" si="4"/>
        <v>1.250160810249997</v>
      </c>
      <c r="H18" s="40">
        <f t="shared" si="5"/>
        <v>5.2780316430915812</v>
      </c>
      <c r="I18" s="41">
        <f t="shared" si="6"/>
        <v>2.4000000000000012</v>
      </c>
      <c r="J18" s="41">
        <v>12</v>
      </c>
      <c r="K18" s="48">
        <f t="shared" si="0"/>
        <v>60</v>
      </c>
      <c r="L18" s="41">
        <v>1</v>
      </c>
      <c r="N18" s="42">
        <f t="shared" si="1"/>
        <v>1</v>
      </c>
      <c r="O18" s="42">
        <f t="shared" si="7"/>
        <v>60</v>
      </c>
      <c r="P18" s="42">
        <f t="shared" si="8"/>
        <v>263.90158215457905</v>
      </c>
      <c r="Q18" s="42">
        <f t="shared" si="9"/>
        <v>3.5182351474421671</v>
      </c>
      <c r="R18" s="46">
        <f t="shared" si="2"/>
        <v>4.3983597025763173</v>
      </c>
    </row>
    <row r="19" spans="1:18">
      <c r="A19" s="63">
        <f t="shared" si="10"/>
        <v>0.11200000000000002</v>
      </c>
      <c r="B19" s="63">
        <f t="shared" si="11"/>
        <v>2.1199999999999974</v>
      </c>
      <c r="C19" s="63">
        <f t="shared" si="12"/>
        <v>1.0599999999999987</v>
      </c>
      <c r="D19" s="63">
        <f t="shared" si="13"/>
        <v>1.0599999999999987</v>
      </c>
      <c r="E19" s="64">
        <f t="shared" si="3"/>
        <v>1.1254399999999998</v>
      </c>
      <c r="F19" s="39">
        <v>1</v>
      </c>
      <c r="G19" s="65">
        <f t="shared" si="4"/>
        <v>1.2645443839999968</v>
      </c>
      <c r="H19" s="40">
        <f t="shared" si="5"/>
        <v>6.0628662660415973</v>
      </c>
      <c r="I19" s="41">
        <f t="shared" si="6"/>
        <v>2.6000000000000014</v>
      </c>
      <c r="J19" s="41">
        <v>13</v>
      </c>
      <c r="K19" s="48">
        <f t="shared" si="0"/>
        <v>65</v>
      </c>
      <c r="L19" s="41">
        <v>1</v>
      </c>
      <c r="N19" s="42">
        <f t="shared" si="1"/>
        <v>1</v>
      </c>
      <c r="O19" s="42">
        <f t="shared" si="7"/>
        <v>65</v>
      </c>
      <c r="P19" s="42">
        <f t="shared" si="8"/>
        <v>303.14331330207989</v>
      </c>
      <c r="Q19" s="42">
        <f t="shared" si="9"/>
        <v>3.6880819215045215</v>
      </c>
      <c r="R19" s="46">
        <f t="shared" si="2"/>
        <v>4.6637432815704596</v>
      </c>
    </row>
    <row r="20" spans="1:18">
      <c r="A20" s="63">
        <f t="shared" si="10"/>
        <v>0.11300000000000002</v>
      </c>
      <c r="B20" s="63">
        <f t="shared" si="11"/>
        <v>2.1299999999999972</v>
      </c>
      <c r="C20" s="63">
        <f t="shared" si="12"/>
        <v>1.0649999999999986</v>
      </c>
      <c r="D20" s="63">
        <f t="shared" si="13"/>
        <v>1.0649999999999986</v>
      </c>
      <c r="E20" s="64">
        <f t="shared" si="3"/>
        <v>1.1276899999999996</v>
      </c>
      <c r="F20" s="39">
        <v>1</v>
      </c>
      <c r="G20" s="65">
        <f t="shared" si="4"/>
        <v>1.2790541902499963</v>
      </c>
      <c r="H20" s="40">
        <f t="shared" si="5"/>
        <v>6.9644045063689983</v>
      </c>
      <c r="I20" s="41">
        <f t="shared" si="6"/>
        <v>2.8000000000000012</v>
      </c>
      <c r="J20" s="41">
        <v>14</v>
      </c>
      <c r="K20" s="48">
        <f t="shared" si="0"/>
        <v>70</v>
      </c>
      <c r="L20" s="41">
        <v>1</v>
      </c>
      <c r="N20" s="42">
        <f t="shared" si="1"/>
        <v>1</v>
      </c>
      <c r="O20" s="42">
        <f t="shared" si="7"/>
        <v>70</v>
      </c>
      <c r="P20" s="42">
        <f t="shared" si="8"/>
        <v>348.22022531844993</v>
      </c>
      <c r="Q20" s="42">
        <f t="shared" si="9"/>
        <v>3.8892602716340945</v>
      </c>
      <c r="R20" s="46">
        <f t="shared" si="2"/>
        <v>4.9745746474064276</v>
      </c>
    </row>
    <row r="21" spans="1:18">
      <c r="A21" s="63">
        <f t="shared" si="10"/>
        <v>0.11400000000000002</v>
      </c>
      <c r="B21" s="63">
        <f t="shared" si="11"/>
        <v>2.139999999999997</v>
      </c>
      <c r="C21" s="63">
        <f t="shared" si="12"/>
        <v>1.0699999999999985</v>
      </c>
      <c r="D21" s="63">
        <f t="shared" si="13"/>
        <v>1.0699999999999985</v>
      </c>
      <c r="E21" s="64">
        <f t="shared" si="3"/>
        <v>1.1299599999999996</v>
      </c>
      <c r="F21" s="52">
        <v>2.0750000000000002</v>
      </c>
      <c r="G21" s="65">
        <f t="shared" si="4"/>
        <v>1.2936912039999959</v>
      </c>
      <c r="H21" s="40">
        <f t="shared" si="5"/>
        <v>8.0000000000000071</v>
      </c>
      <c r="I21" s="41">
        <f t="shared" si="6"/>
        <v>3.0000000000000013</v>
      </c>
      <c r="J21" s="41">
        <v>15</v>
      </c>
      <c r="K21" s="48">
        <f t="shared" si="0"/>
        <v>75</v>
      </c>
      <c r="L21" s="41">
        <v>1</v>
      </c>
      <c r="N21" s="42">
        <f t="shared" si="1"/>
        <v>1</v>
      </c>
      <c r="O21" s="42">
        <f t="shared" si="7"/>
        <v>75</v>
      </c>
      <c r="P21" s="42">
        <f t="shared" si="8"/>
        <v>400.00000000000034</v>
      </c>
      <c r="Q21" s="42">
        <f t="shared" si="9"/>
        <v>8.5543340114313029</v>
      </c>
      <c r="R21" s="46">
        <f t="shared" si="2"/>
        <v>5.3333333333333375</v>
      </c>
    </row>
    <row r="22" spans="1:18">
      <c r="A22" s="63">
        <f t="shared" si="10"/>
        <v>0.11500000000000002</v>
      </c>
      <c r="B22" s="63">
        <f t="shared" si="11"/>
        <v>2.1499999999999968</v>
      </c>
      <c r="C22" s="63">
        <f t="shared" si="12"/>
        <v>1.0749999999999984</v>
      </c>
      <c r="D22" s="63">
        <f t="shared" si="13"/>
        <v>1.0749999999999984</v>
      </c>
      <c r="E22" s="64">
        <f t="shared" si="3"/>
        <v>1.1322499999999998</v>
      </c>
      <c r="F22" s="52">
        <v>2.0750000000000002</v>
      </c>
      <c r="G22" s="65">
        <f t="shared" si="4"/>
        <v>1.3084564062499957</v>
      </c>
      <c r="H22" s="40">
        <f t="shared" si="5"/>
        <v>9.1895868399762897</v>
      </c>
      <c r="I22" s="41">
        <f t="shared" si="6"/>
        <v>3.200000000000002</v>
      </c>
      <c r="J22" s="41">
        <v>16</v>
      </c>
      <c r="K22" s="48">
        <f t="shared" si="0"/>
        <v>80</v>
      </c>
      <c r="L22" s="41">
        <v>1</v>
      </c>
      <c r="N22" s="42">
        <f t="shared" si="1"/>
        <v>1</v>
      </c>
      <c r="O22" s="42">
        <f t="shared" si="7"/>
        <v>80</v>
      </c>
      <c r="P22" s="42">
        <f t="shared" si="8"/>
        <v>459.4793419988145</v>
      </c>
      <c r="Q22" s="42">
        <f t="shared" si="9"/>
        <v>9.1082479906611642</v>
      </c>
      <c r="R22" s="46">
        <f t="shared" si="2"/>
        <v>5.7434917749851815</v>
      </c>
    </row>
    <row r="23" spans="1:18">
      <c r="A23" s="63">
        <f t="shared" si="10"/>
        <v>0.11600000000000002</v>
      </c>
      <c r="B23" s="63">
        <f t="shared" si="11"/>
        <v>2.1599999999999966</v>
      </c>
      <c r="C23" s="63">
        <f t="shared" si="12"/>
        <v>1.0799999999999983</v>
      </c>
      <c r="D23" s="63">
        <f t="shared" si="13"/>
        <v>1.0799999999999983</v>
      </c>
      <c r="E23" s="64">
        <f t="shared" si="3"/>
        <v>1.1345599999999996</v>
      </c>
      <c r="F23" s="52">
        <v>2.0750000000000002</v>
      </c>
      <c r="G23" s="65">
        <f t="shared" si="4"/>
        <v>1.3233507839999954</v>
      </c>
      <c r="H23" s="40">
        <f t="shared" si="5"/>
        <v>10.556063286183166</v>
      </c>
      <c r="I23" s="41">
        <f t="shared" si="6"/>
        <v>3.4000000000000017</v>
      </c>
      <c r="J23" s="41">
        <v>17</v>
      </c>
      <c r="K23" s="48">
        <f t="shared" si="0"/>
        <v>85</v>
      </c>
      <c r="L23" s="41">
        <v>1</v>
      </c>
      <c r="N23" s="42">
        <f t="shared" si="1"/>
        <v>1</v>
      </c>
      <c r="O23" s="42">
        <f t="shared" si="7"/>
        <v>85</v>
      </c>
      <c r="P23" s="42">
        <f t="shared" si="8"/>
        <v>527.80316430915832</v>
      </c>
      <c r="Q23" s="42">
        <f t="shared" si="9"/>
        <v>9.7363501906803425</v>
      </c>
      <c r="R23" s="46">
        <f t="shared" si="2"/>
        <v>6.2094489918724509</v>
      </c>
    </row>
    <row r="24" spans="1:18">
      <c r="A24" s="63">
        <f t="shared" si="10"/>
        <v>0.11700000000000002</v>
      </c>
      <c r="B24" s="63">
        <f t="shared" si="11"/>
        <v>2.1699999999999964</v>
      </c>
      <c r="C24" s="63">
        <f t="shared" si="12"/>
        <v>1.0849999999999982</v>
      </c>
      <c r="D24" s="63">
        <f t="shared" si="13"/>
        <v>1.0849999999999982</v>
      </c>
      <c r="E24" s="64">
        <f t="shared" si="3"/>
        <v>1.1368899999999997</v>
      </c>
      <c r="F24" s="52">
        <v>2.0750000000000002</v>
      </c>
      <c r="G24" s="65">
        <f t="shared" si="4"/>
        <v>1.3383753302499952</v>
      </c>
      <c r="H24" s="40">
        <f t="shared" si="5"/>
        <v>12.125732532083198</v>
      </c>
      <c r="I24" s="41">
        <f t="shared" si="6"/>
        <v>3.6000000000000019</v>
      </c>
      <c r="J24" s="41">
        <v>18</v>
      </c>
      <c r="K24" s="48">
        <f t="shared" si="0"/>
        <v>90</v>
      </c>
      <c r="L24" s="41">
        <v>1</v>
      </c>
      <c r="N24" s="42">
        <f t="shared" si="1"/>
        <v>1</v>
      </c>
      <c r="O24" s="42">
        <f t="shared" si="7"/>
        <v>90</v>
      </c>
      <c r="P24" s="42">
        <f t="shared" si="8"/>
        <v>606.28662660415989</v>
      </c>
      <c r="Q24" s="42">
        <f t="shared" si="9"/>
        <v>10.444211490099397</v>
      </c>
      <c r="R24" s="46">
        <f t="shared" si="2"/>
        <v>6.7365180733795542</v>
      </c>
    </row>
    <row r="25" spans="1:18">
      <c r="A25" s="63">
        <f t="shared" si="10"/>
        <v>0.11800000000000002</v>
      </c>
      <c r="B25" s="63">
        <f t="shared" si="11"/>
        <v>2.1799999999999962</v>
      </c>
      <c r="C25" s="63">
        <f t="shared" si="12"/>
        <v>1.0899999999999981</v>
      </c>
      <c r="D25" s="63">
        <f t="shared" si="13"/>
        <v>1.0899999999999981</v>
      </c>
      <c r="E25" s="64">
        <f t="shared" si="3"/>
        <v>1.1392399999999996</v>
      </c>
      <c r="F25" s="52">
        <v>2.0750000000000002</v>
      </c>
      <c r="G25" s="65">
        <f t="shared" si="4"/>
        <v>1.3535310439999948</v>
      </c>
      <c r="H25" s="40">
        <f t="shared" si="5"/>
        <v>13.928809012738004</v>
      </c>
      <c r="I25" s="41">
        <f t="shared" si="6"/>
        <v>3.800000000000002</v>
      </c>
      <c r="J25" s="41">
        <v>19</v>
      </c>
      <c r="K25" s="48">
        <f t="shared" si="0"/>
        <v>95</v>
      </c>
      <c r="L25" s="41">
        <v>1</v>
      </c>
      <c r="N25" s="42">
        <f t="shared" si="1"/>
        <v>1</v>
      </c>
      <c r="O25" s="42">
        <f t="shared" si="7"/>
        <v>95</v>
      </c>
      <c r="P25" s="42">
        <f t="shared" si="8"/>
        <v>696.44045063690021</v>
      </c>
      <c r="Q25" s="42">
        <f t="shared" si="9"/>
        <v>11.238549495974732</v>
      </c>
      <c r="R25" s="46">
        <f t="shared" si="2"/>
        <v>7.3309521119673704</v>
      </c>
    </row>
    <row r="26" spans="1:18">
      <c r="A26" s="63">
        <f t="shared" si="10"/>
        <v>0.11900000000000002</v>
      </c>
      <c r="B26" s="63">
        <f t="shared" si="11"/>
        <v>2.1899999999999959</v>
      </c>
      <c r="C26" s="63">
        <f t="shared" si="12"/>
        <v>1.094999999999998</v>
      </c>
      <c r="D26" s="63">
        <f t="shared" si="13"/>
        <v>1.094999999999998</v>
      </c>
      <c r="E26" s="64">
        <f t="shared" si="3"/>
        <v>1.1416099999999996</v>
      </c>
      <c r="F26" s="52">
        <v>2.0750000000000002</v>
      </c>
      <c r="G26" s="65">
        <f t="shared" si="4"/>
        <v>1.3688189302499942</v>
      </c>
      <c r="H26" s="40">
        <f t="shared" si="5"/>
        <v>16.000000000000021</v>
      </c>
      <c r="I26" s="41">
        <f t="shared" si="6"/>
        <v>4.0000000000000018</v>
      </c>
      <c r="J26" s="49">
        <v>20</v>
      </c>
      <c r="K26" s="48">
        <f t="shared" si="0"/>
        <v>100</v>
      </c>
      <c r="L26" s="41">
        <v>2</v>
      </c>
      <c r="N26" s="42">
        <f t="shared" si="1"/>
        <v>2</v>
      </c>
      <c r="O26" s="42">
        <f t="shared" si="7"/>
        <v>200</v>
      </c>
      <c r="P26" s="42">
        <f t="shared" si="8"/>
        <v>800.00000000000102</v>
      </c>
      <c r="Q26" s="42">
        <f t="shared" si="9"/>
        <v>6.0636215766567032</v>
      </c>
      <c r="R26" s="46">
        <f t="shared" si="2"/>
        <v>4.0000000000000053</v>
      </c>
    </row>
    <row r="27" spans="1:18">
      <c r="A27" s="63">
        <f t="shared" si="10"/>
        <v>0.12000000000000002</v>
      </c>
      <c r="B27" s="63">
        <f t="shared" si="11"/>
        <v>2.1999999999999957</v>
      </c>
      <c r="C27" s="63">
        <f t="shared" si="12"/>
        <v>1.0999999999999979</v>
      </c>
      <c r="D27" s="63">
        <f t="shared" si="13"/>
        <v>1.0999999999999979</v>
      </c>
      <c r="E27" s="64">
        <f t="shared" si="3"/>
        <v>1.1439999999999995</v>
      </c>
      <c r="F27" s="52">
        <v>2.0750000000000002</v>
      </c>
      <c r="G27" s="65">
        <f t="shared" si="4"/>
        <v>1.3842399999999941</v>
      </c>
      <c r="H27" s="40">
        <f t="shared" si="5"/>
        <v>18.379173679952583</v>
      </c>
      <c r="I27" s="41">
        <f t="shared" si="6"/>
        <v>4.200000000000002</v>
      </c>
      <c r="J27" s="41">
        <v>21</v>
      </c>
      <c r="K27" s="48">
        <f t="shared" si="0"/>
        <v>105</v>
      </c>
      <c r="L27" s="41">
        <v>1</v>
      </c>
      <c r="N27" s="42">
        <f t="shared" si="1"/>
        <v>2</v>
      </c>
      <c r="O27" s="42">
        <f t="shared" si="7"/>
        <v>210</v>
      </c>
      <c r="P27" s="42">
        <f t="shared" si="8"/>
        <v>918.95868399762912</v>
      </c>
      <c r="Q27" s="42">
        <f t="shared" si="9"/>
        <v>6.5596912360885966</v>
      </c>
      <c r="R27" s="46">
        <f t="shared" si="2"/>
        <v>4.3759937333220433</v>
      </c>
    </row>
    <row r="28" spans="1:18">
      <c r="A28" s="63">
        <f t="shared" si="10"/>
        <v>0.12100000000000002</v>
      </c>
      <c r="B28" s="63">
        <f t="shared" si="11"/>
        <v>2.2099999999999955</v>
      </c>
      <c r="C28" s="63">
        <f t="shared" si="12"/>
        <v>1.1049999999999978</v>
      </c>
      <c r="D28" s="63">
        <f t="shared" si="13"/>
        <v>1.1049999999999978</v>
      </c>
      <c r="E28" s="64">
        <f t="shared" si="3"/>
        <v>1.1464099999999995</v>
      </c>
      <c r="F28" s="52">
        <v>2.0750000000000002</v>
      </c>
      <c r="G28" s="65">
        <f t="shared" si="4"/>
        <v>1.3997952702499936</v>
      </c>
      <c r="H28" s="40">
        <f t="shared" si="5"/>
        <v>21.112126572366336</v>
      </c>
      <c r="I28" s="41">
        <f t="shared" si="6"/>
        <v>4.4000000000000021</v>
      </c>
      <c r="J28" s="41">
        <v>22</v>
      </c>
      <c r="K28" s="48">
        <f t="shared" si="0"/>
        <v>110</v>
      </c>
      <c r="L28" s="41">
        <v>1</v>
      </c>
      <c r="N28" s="42">
        <f t="shared" si="1"/>
        <v>2</v>
      </c>
      <c r="O28" s="42">
        <f t="shared" si="7"/>
        <v>220</v>
      </c>
      <c r="P28" s="42">
        <f t="shared" si="8"/>
        <v>1055.6063286183169</v>
      </c>
      <c r="Q28" s="42">
        <f t="shared" si="9"/>
        <v>7.1126736707193299</v>
      </c>
      <c r="R28" s="46">
        <f t="shared" si="2"/>
        <v>4.7982105846287126</v>
      </c>
    </row>
    <row r="29" spans="1:18">
      <c r="A29" s="63">
        <f t="shared" si="10"/>
        <v>0.12200000000000003</v>
      </c>
      <c r="B29" s="63">
        <f t="shared" si="11"/>
        <v>2.2199999999999953</v>
      </c>
      <c r="C29" s="63">
        <f t="shared" si="12"/>
        <v>1.1099999999999977</v>
      </c>
      <c r="D29" s="63">
        <f t="shared" si="13"/>
        <v>1.1099999999999977</v>
      </c>
      <c r="E29" s="64">
        <f t="shared" si="3"/>
        <v>1.1488399999999994</v>
      </c>
      <c r="F29" s="52">
        <v>2.0750000000000002</v>
      </c>
      <c r="G29" s="65">
        <f t="shared" si="4"/>
        <v>1.4154857639999934</v>
      </c>
      <c r="H29" s="40">
        <f t="shared" si="5"/>
        <v>24.251465064166407</v>
      </c>
      <c r="I29" s="41">
        <f t="shared" si="6"/>
        <v>4.6000000000000023</v>
      </c>
      <c r="J29" s="41">
        <v>23</v>
      </c>
      <c r="K29" s="48">
        <f t="shared" si="0"/>
        <v>115</v>
      </c>
      <c r="L29" s="41">
        <v>1</v>
      </c>
      <c r="N29" s="42">
        <f t="shared" si="1"/>
        <v>2</v>
      </c>
      <c r="O29" s="42">
        <f t="shared" si="7"/>
        <v>230</v>
      </c>
      <c r="P29" s="42">
        <f t="shared" si="8"/>
        <v>1212.5732532083202</v>
      </c>
      <c r="Q29" s="42">
        <f t="shared" si="9"/>
        <v>7.7284560856863269</v>
      </c>
      <c r="R29" s="46">
        <f t="shared" si="2"/>
        <v>5.272057622644871</v>
      </c>
    </row>
    <row r="30" spans="1:18">
      <c r="A30" s="63">
        <f t="shared" si="10"/>
        <v>0.12300000000000003</v>
      </c>
      <c r="B30" s="63">
        <f t="shared" si="11"/>
        <v>2.2299999999999951</v>
      </c>
      <c r="C30" s="63">
        <f t="shared" si="12"/>
        <v>1.1149999999999975</v>
      </c>
      <c r="D30" s="63">
        <f t="shared" si="13"/>
        <v>1.1149999999999975</v>
      </c>
      <c r="E30" s="64">
        <f t="shared" si="3"/>
        <v>1.1512899999999995</v>
      </c>
      <c r="F30" s="52">
        <v>2.0750000000000002</v>
      </c>
      <c r="G30" s="65">
        <f t="shared" si="4"/>
        <v>1.4313125102499933</v>
      </c>
      <c r="H30" s="40">
        <f t="shared" si="5"/>
        <v>27.857618025476015</v>
      </c>
      <c r="I30" s="41">
        <f t="shared" si="6"/>
        <v>4.8000000000000025</v>
      </c>
      <c r="J30" s="41">
        <v>24</v>
      </c>
      <c r="K30" s="48">
        <f t="shared" si="0"/>
        <v>120</v>
      </c>
      <c r="L30" s="41">
        <v>1</v>
      </c>
      <c r="N30" s="42">
        <f t="shared" si="1"/>
        <v>2</v>
      </c>
      <c r="O30" s="42">
        <f t="shared" si="7"/>
        <v>240</v>
      </c>
      <c r="P30" s="42">
        <f t="shared" si="8"/>
        <v>1392.8809012738006</v>
      </c>
      <c r="Q30" s="42">
        <f t="shared" si="9"/>
        <v>8.4136874647263706</v>
      </c>
      <c r="R30" s="46">
        <f t="shared" si="2"/>
        <v>5.8036704219741697</v>
      </c>
    </row>
    <row r="31" spans="1:18">
      <c r="A31" s="63">
        <f t="shared" si="10"/>
        <v>0.12400000000000003</v>
      </c>
      <c r="B31" s="63">
        <f t="shared" si="11"/>
        <v>2.2399999999999949</v>
      </c>
      <c r="C31" s="63">
        <f t="shared" si="12"/>
        <v>1.1199999999999974</v>
      </c>
      <c r="D31" s="63">
        <f t="shared" si="13"/>
        <v>1.1199999999999974</v>
      </c>
      <c r="E31" s="64">
        <f t="shared" si="3"/>
        <v>1.1537599999999995</v>
      </c>
      <c r="F31" s="52">
        <v>2.0750000000000002</v>
      </c>
      <c r="G31" s="65">
        <f t="shared" si="4"/>
        <v>1.4472765439999926</v>
      </c>
      <c r="H31" s="40">
        <f t="shared" si="5"/>
        <v>32.000000000000057</v>
      </c>
      <c r="I31" s="41">
        <f t="shared" si="6"/>
        <v>5.0000000000000027</v>
      </c>
      <c r="J31" s="41">
        <v>25</v>
      </c>
      <c r="K31" s="48">
        <f t="shared" si="0"/>
        <v>125</v>
      </c>
      <c r="L31" s="41">
        <v>1</v>
      </c>
      <c r="N31" s="42">
        <f t="shared" si="1"/>
        <v>2</v>
      </c>
      <c r="O31" s="42">
        <f t="shared" si="7"/>
        <v>250</v>
      </c>
      <c r="P31" s="42">
        <f t="shared" si="8"/>
        <v>1600.0000000000027</v>
      </c>
      <c r="Q31" s="42">
        <f t="shared" si="9"/>
        <v>9.1758551985487653</v>
      </c>
      <c r="R31" s="46">
        <f t="shared" si="2"/>
        <v>6.400000000000011</v>
      </c>
    </row>
    <row r="32" spans="1:18">
      <c r="A32" s="63">
        <f t="shared" si="10"/>
        <v>0.12500000000000003</v>
      </c>
      <c r="B32" s="63">
        <f t="shared" si="11"/>
        <v>2.2499999999999947</v>
      </c>
      <c r="C32" s="63">
        <f t="shared" si="12"/>
        <v>1.1249999999999973</v>
      </c>
      <c r="D32" s="63">
        <f t="shared" si="13"/>
        <v>1.1249999999999973</v>
      </c>
      <c r="E32" s="64">
        <f t="shared" si="3"/>
        <v>1.1562499999999993</v>
      </c>
      <c r="F32" s="52">
        <v>2.0750000000000002</v>
      </c>
      <c r="G32" s="65">
        <f t="shared" si="4"/>
        <v>1.4633789062499922</v>
      </c>
      <c r="H32" s="40">
        <f t="shared" si="5"/>
        <v>36.75834735990518</v>
      </c>
      <c r="I32" s="41">
        <f t="shared" si="6"/>
        <v>5.2000000000000028</v>
      </c>
      <c r="J32" s="41">
        <v>26</v>
      </c>
      <c r="K32" s="48">
        <f t="shared" si="0"/>
        <v>130</v>
      </c>
      <c r="L32" s="41">
        <v>1</v>
      </c>
      <c r="N32" s="42">
        <f t="shared" si="1"/>
        <v>2</v>
      </c>
      <c r="O32" s="42">
        <f t="shared" si="7"/>
        <v>260</v>
      </c>
      <c r="P32" s="42">
        <f t="shared" si="8"/>
        <v>1837.9173679952589</v>
      </c>
      <c r="Q32" s="42">
        <f t="shared" si="9"/>
        <v>10.023374203732827</v>
      </c>
      <c r="R32" s="46">
        <f t="shared" si="2"/>
        <v>7.068912953827919</v>
      </c>
    </row>
    <row r="33" spans="1:18">
      <c r="A33" s="63">
        <f t="shared" si="10"/>
        <v>0.12600000000000003</v>
      </c>
      <c r="B33" s="63">
        <f t="shared" si="11"/>
        <v>2.2599999999999945</v>
      </c>
      <c r="C33" s="63">
        <f t="shared" si="12"/>
        <v>1.1299999999999972</v>
      </c>
      <c r="D33" s="63">
        <f t="shared" si="13"/>
        <v>1.1299999999999972</v>
      </c>
      <c r="E33" s="64">
        <f t="shared" si="3"/>
        <v>1.1587599999999993</v>
      </c>
      <c r="F33" s="52">
        <v>2.0750000000000002</v>
      </c>
      <c r="G33" s="65">
        <f t="shared" si="4"/>
        <v>1.4796206439999919</v>
      </c>
      <c r="H33" s="40">
        <f t="shared" si="5"/>
        <v>42.224253144732685</v>
      </c>
      <c r="I33" s="41">
        <f t="shared" si="6"/>
        <v>5.400000000000003</v>
      </c>
      <c r="J33" s="41">
        <v>27</v>
      </c>
      <c r="K33" s="48">
        <f t="shared" si="0"/>
        <v>135</v>
      </c>
      <c r="L33" s="41">
        <v>1</v>
      </c>
      <c r="N33" s="42">
        <f t="shared" si="1"/>
        <v>2</v>
      </c>
      <c r="O33" s="42">
        <f t="shared" si="7"/>
        <v>270</v>
      </c>
      <c r="P33" s="42">
        <f t="shared" si="8"/>
        <v>2111.2126572366342</v>
      </c>
      <c r="Q33" s="42">
        <f t="shared" si="9"/>
        <v>10.965689281211812</v>
      </c>
      <c r="R33" s="46">
        <f t="shared" si="2"/>
        <v>7.8193061379134603</v>
      </c>
    </row>
    <row r="34" spans="1:18">
      <c r="A34" s="63">
        <f t="shared" si="10"/>
        <v>0.12700000000000003</v>
      </c>
      <c r="B34" s="63">
        <f t="shared" si="11"/>
        <v>2.2699999999999942</v>
      </c>
      <c r="C34" s="63">
        <f t="shared" si="12"/>
        <v>1.1349999999999971</v>
      </c>
      <c r="D34" s="63">
        <f t="shared" si="13"/>
        <v>1.1349999999999971</v>
      </c>
      <c r="E34" s="64">
        <f t="shared" si="3"/>
        <v>1.1612899999999993</v>
      </c>
      <c r="F34" s="52">
        <v>2.0750000000000002</v>
      </c>
      <c r="G34" s="65">
        <f t="shared" si="4"/>
        <v>1.4960028102499916</v>
      </c>
      <c r="H34" s="40">
        <f t="shared" si="5"/>
        <v>48.502930128332828</v>
      </c>
      <c r="I34" s="41">
        <f t="shared" si="6"/>
        <v>5.6000000000000032</v>
      </c>
      <c r="J34" s="41">
        <v>28</v>
      </c>
      <c r="K34" s="48">
        <f t="shared" si="0"/>
        <v>140</v>
      </c>
      <c r="L34" s="41">
        <v>1</v>
      </c>
      <c r="N34" s="42">
        <f t="shared" si="1"/>
        <v>2</v>
      </c>
      <c r="O34" s="42">
        <f t="shared" si="7"/>
        <v>280</v>
      </c>
      <c r="P34" s="42">
        <f t="shared" si="8"/>
        <v>2425.1465064166414</v>
      </c>
      <c r="Q34" s="42">
        <f t="shared" si="9"/>
        <v>12.013391777685664</v>
      </c>
      <c r="R34" s="46">
        <f t="shared" si="2"/>
        <v>8.6612375229165757</v>
      </c>
    </row>
    <row r="35" spans="1:18">
      <c r="A35" s="63">
        <f t="shared" si="10"/>
        <v>0.12800000000000003</v>
      </c>
      <c r="B35" s="63">
        <f t="shared" si="11"/>
        <v>2.279999999999994</v>
      </c>
      <c r="C35" s="63">
        <f t="shared" si="12"/>
        <v>1.139999999999997</v>
      </c>
      <c r="D35" s="63">
        <f t="shared" si="13"/>
        <v>1.139999999999997</v>
      </c>
      <c r="E35" s="64">
        <f t="shared" si="3"/>
        <v>1.1638399999999993</v>
      </c>
      <c r="F35" s="52">
        <v>2.0750000000000002</v>
      </c>
      <c r="G35" s="65">
        <f t="shared" si="4"/>
        <v>1.5125264639999911</v>
      </c>
      <c r="H35" s="40">
        <f t="shared" si="5"/>
        <v>55.715236050952051</v>
      </c>
      <c r="I35" s="41">
        <f t="shared" si="6"/>
        <v>5.8000000000000034</v>
      </c>
      <c r="J35" s="41">
        <v>29</v>
      </c>
      <c r="K35" s="48">
        <f t="shared" si="0"/>
        <v>145</v>
      </c>
      <c r="L35" s="41">
        <v>1</v>
      </c>
      <c r="N35" s="42">
        <f t="shared" si="1"/>
        <v>2</v>
      </c>
      <c r="O35" s="42">
        <f t="shared" si="7"/>
        <v>290</v>
      </c>
      <c r="P35" s="42">
        <f t="shared" si="8"/>
        <v>2785.7618025476027</v>
      </c>
      <c r="Q35" s="42">
        <f t="shared" si="9"/>
        <v>13.178351900219894</v>
      </c>
      <c r="R35" s="46">
        <f t="shared" si="2"/>
        <v>9.60607518119863</v>
      </c>
    </row>
    <row r="36" spans="1:18">
      <c r="A36" s="63">
        <f t="shared" si="10"/>
        <v>0.12900000000000003</v>
      </c>
      <c r="B36" s="63">
        <f t="shared" si="11"/>
        <v>2.2899999999999938</v>
      </c>
      <c r="C36" s="63">
        <f t="shared" si="12"/>
        <v>1.1449999999999969</v>
      </c>
      <c r="D36" s="63">
        <f t="shared" si="13"/>
        <v>1.1449999999999969</v>
      </c>
      <c r="E36" s="64">
        <f t="shared" si="3"/>
        <v>1.1664099999999993</v>
      </c>
      <c r="F36" s="52">
        <v>2.0750000000000002</v>
      </c>
      <c r="G36" s="65">
        <f t="shared" si="4"/>
        <v>1.5291926702499907</v>
      </c>
      <c r="H36" s="40">
        <f t="shared" si="5"/>
        <v>64.000000000000114</v>
      </c>
      <c r="I36" s="41">
        <f t="shared" si="6"/>
        <v>6.0000000000000027</v>
      </c>
      <c r="J36" s="49">
        <v>30</v>
      </c>
      <c r="K36" s="48">
        <f t="shared" si="0"/>
        <v>150</v>
      </c>
      <c r="L36" s="41">
        <v>1</v>
      </c>
      <c r="N36" s="42">
        <f t="shared" si="1"/>
        <v>2</v>
      </c>
      <c r="O36" s="42">
        <f t="shared" si="7"/>
        <v>300</v>
      </c>
      <c r="P36" s="42">
        <f t="shared" si="8"/>
        <v>3200.0000000000055</v>
      </c>
      <c r="Q36" s="42">
        <f t="shared" si="9"/>
        <v>14.473868312300398</v>
      </c>
      <c r="R36" s="46">
        <f t="shared" si="2"/>
        <v>10.666666666666686</v>
      </c>
    </row>
    <row r="37" spans="1:18">
      <c r="A37" s="63">
        <f t="shared" si="10"/>
        <v>0.13000000000000003</v>
      </c>
      <c r="B37" s="63">
        <f t="shared" si="11"/>
        <v>2.2999999999999936</v>
      </c>
      <c r="C37" s="63">
        <f t="shared" si="12"/>
        <v>1.1499999999999968</v>
      </c>
      <c r="D37" s="63">
        <f t="shared" si="13"/>
        <v>1.1499999999999968</v>
      </c>
      <c r="E37" s="64">
        <f t="shared" si="3"/>
        <v>1.1689999999999992</v>
      </c>
      <c r="F37" s="52">
        <v>2.0750000000000002</v>
      </c>
      <c r="G37" s="65">
        <f t="shared" si="4"/>
        <v>1.5460024999999902</v>
      </c>
      <c r="H37" s="40">
        <f t="shared" si="5"/>
        <v>73.516694719810388</v>
      </c>
      <c r="I37" s="41">
        <f t="shared" si="6"/>
        <v>6.2000000000000037</v>
      </c>
      <c r="J37" s="41">
        <v>31</v>
      </c>
      <c r="K37" s="48">
        <f t="shared" si="0"/>
        <v>155</v>
      </c>
      <c r="L37" s="41">
        <v>1</v>
      </c>
      <c r="N37" s="42">
        <f t="shared" si="1"/>
        <v>2</v>
      </c>
      <c r="O37" s="42">
        <f t="shared" si="7"/>
        <v>310</v>
      </c>
      <c r="P37" s="42">
        <f t="shared" si="8"/>
        <v>3675.8347359905192</v>
      </c>
      <c r="Q37" s="42">
        <f t="shared" si="9"/>
        <v>15.914836921883241</v>
      </c>
      <c r="R37" s="46">
        <f t="shared" si="2"/>
        <v>11.85753140642103</v>
      </c>
    </row>
    <row r="38" spans="1:18">
      <c r="A38" s="63">
        <f t="shared" si="10"/>
        <v>0.13100000000000003</v>
      </c>
      <c r="B38" s="63">
        <f t="shared" si="11"/>
        <v>2.3099999999999934</v>
      </c>
      <c r="C38" s="63">
        <f t="shared" si="12"/>
        <v>1.1549999999999967</v>
      </c>
      <c r="D38" s="63">
        <f t="shared" si="13"/>
        <v>1.1549999999999967</v>
      </c>
      <c r="E38" s="64">
        <f t="shared" si="3"/>
        <v>1.1716099999999992</v>
      </c>
      <c r="F38" s="52">
        <v>2.0750000000000002</v>
      </c>
      <c r="G38" s="65">
        <f t="shared" si="4"/>
        <v>1.56295703024999</v>
      </c>
      <c r="H38" s="40">
        <f t="shared" si="5"/>
        <v>84.448506289465413</v>
      </c>
      <c r="I38" s="41">
        <f t="shared" si="6"/>
        <v>6.4000000000000039</v>
      </c>
      <c r="J38" s="41">
        <v>32</v>
      </c>
      <c r="K38" s="48">
        <f t="shared" si="0"/>
        <v>160</v>
      </c>
      <c r="L38" s="41">
        <v>1</v>
      </c>
      <c r="N38" s="42">
        <f t="shared" si="1"/>
        <v>2</v>
      </c>
      <c r="O38" s="42">
        <f t="shared" si="7"/>
        <v>320</v>
      </c>
      <c r="P38" s="42">
        <f t="shared" si="8"/>
        <v>4222.4253144732711</v>
      </c>
      <c r="Q38" s="42">
        <f t="shared" si="9"/>
        <v>17.517941068513132</v>
      </c>
      <c r="R38" s="46">
        <f t="shared" si="2"/>
        <v>13.195079107728972</v>
      </c>
    </row>
    <row r="39" spans="1:18">
      <c r="A39" s="63">
        <f t="shared" si="10"/>
        <v>0.13200000000000003</v>
      </c>
      <c r="B39" s="63">
        <f t="shared" si="11"/>
        <v>2.3199999999999932</v>
      </c>
      <c r="C39" s="63">
        <f t="shared" si="12"/>
        <v>1.1599999999999966</v>
      </c>
      <c r="D39" s="63">
        <f t="shared" si="13"/>
        <v>1.1599999999999966</v>
      </c>
      <c r="E39" s="64">
        <f t="shared" si="3"/>
        <v>1.1742399999999993</v>
      </c>
      <c r="F39" s="52">
        <v>2.0750000000000002</v>
      </c>
      <c r="G39" s="65">
        <f t="shared" si="4"/>
        <v>1.5800573439999896</v>
      </c>
      <c r="H39" s="40">
        <f t="shared" si="5"/>
        <v>97.005860256665699</v>
      </c>
      <c r="I39" s="41">
        <f t="shared" si="6"/>
        <v>6.6000000000000032</v>
      </c>
      <c r="J39" s="41">
        <v>33</v>
      </c>
      <c r="K39" s="48">
        <f t="shared" si="0"/>
        <v>165</v>
      </c>
      <c r="L39" s="41">
        <v>1</v>
      </c>
      <c r="N39" s="42">
        <f t="shared" si="1"/>
        <v>2</v>
      </c>
      <c r="O39" s="42">
        <f t="shared" si="7"/>
        <v>330</v>
      </c>
      <c r="P39" s="42">
        <f t="shared" si="8"/>
        <v>4850.2930128332846</v>
      </c>
      <c r="Q39" s="42">
        <f t="shared" si="9"/>
        <v>19.301865635574877</v>
      </c>
      <c r="R39" s="46">
        <f t="shared" si="2"/>
        <v>14.697857614646317</v>
      </c>
    </row>
    <row r="40" spans="1:18">
      <c r="A40" s="63">
        <f t="shared" si="10"/>
        <v>0.13300000000000003</v>
      </c>
      <c r="B40" s="63">
        <f t="shared" si="11"/>
        <v>2.329999999999993</v>
      </c>
      <c r="C40" s="63">
        <f t="shared" si="12"/>
        <v>1.1649999999999965</v>
      </c>
      <c r="D40" s="63">
        <f t="shared" si="13"/>
        <v>1.1649999999999965</v>
      </c>
      <c r="E40" s="64">
        <f t="shared" si="3"/>
        <v>1.1768899999999991</v>
      </c>
      <c r="F40" s="52">
        <v>2.0750000000000002</v>
      </c>
      <c r="G40" s="65">
        <f t="shared" si="4"/>
        <v>1.5973045302499891</v>
      </c>
      <c r="H40" s="40">
        <f t="shared" si="5"/>
        <v>111.43047210190414</v>
      </c>
      <c r="I40" s="41">
        <f t="shared" si="6"/>
        <v>6.8000000000000034</v>
      </c>
      <c r="J40" s="41">
        <v>34</v>
      </c>
      <c r="K40" s="48">
        <f t="shared" si="0"/>
        <v>170</v>
      </c>
      <c r="L40" s="41">
        <v>1</v>
      </c>
      <c r="N40" s="42">
        <f t="shared" si="1"/>
        <v>2</v>
      </c>
      <c r="O40" s="42">
        <f t="shared" si="7"/>
        <v>340</v>
      </c>
      <c r="P40" s="42">
        <f t="shared" si="8"/>
        <v>5571.5236050952071</v>
      </c>
      <c r="Q40" s="42">
        <f t="shared" si="9"/>
        <v>21.287537962402038</v>
      </c>
      <c r="R40" s="46">
        <f t="shared" si="2"/>
        <v>16.386834132632963</v>
      </c>
    </row>
    <row r="41" spans="1:18">
      <c r="A41" s="63">
        <f t="shared" si="10"/>
        <v>0.13400000000000004</v>
      </c>
      <c r="B41" s="63">
        <f t="shared" si="11"/>
        <v>2.3399999999999928</v>
      </c>
      <c r="C41" s="63">
        <f t="shared" si="12"/>
        <v>1.1699999999999964</v>
      </c>
      <c r="D41" s="63">
        <f t="shared" si="13"/>
        <v>1.1699999999999964</v>
      </c>
      <c r="E41" s="64">
        <f t="shared" si="3"/>
        <v>1.1795599999999991</v>
      </c>
      <c r="F41" s="52">
        <v>2.0750000000000002</v>
      </c>
      <c r="G41" s="65">
        <f t="shared" si="4"/>
        <v>1.6146996839999888</v>
      </c>
      <c r="H41" s="40">
        <f t="shared" si="5"/>
        <v>128.00000000000031</v>
      </c>
      <c r="I41" s="41">
        <f t="shared" si="6"/>
        <v>7.0000000000000036</v>
      </c>
      <c r="J41" s="41">
        <v>35</v>
      </c>
      <c r="K41" s="48">
        <f t="shared" si="0"/>
        <v>175</v>
      </c>
      <c r="L41" s="41">
        <v>1</v>
      </c>
      <c r="N41" s="42">
        <f t="shared" si="1"/>
        <v>2</v>
      </c>
      <c r="O41" s="42">
        <f t="shared" si="7"/>
        <v>350</v>
      </c>
      <c r="P41" s="42">
        <f t="shared" si="8"/>
        <v>6400.0000000000155</v>
      </c>
      <c r="Q41" s="42">
        <f t="shared" si="9"/>
        <v>23.498398816096817</v>
      </c>
      <c r="R41" s="46">
        <f t="shared" si="2"/>
        <v>18.285714285714331</v>
      </c>
    </row>
    <row r="42" spans="1:18">
      <c r="A42" s="63">
        <f t="shared" si="10"/>
        <v>0.13500000000000004</v>
      </c>
      <c r="B42" s="63">
        <f t="shared" si="11"/>
        <v>2.3499999999999925</v>
      </c>
      <c r="C42" s="63">
        <f t="shared" si="12"/>
        <v>1.1749999999999963</v>
      </c>
      <c r="D42" s="63">
        <f t="shared" si="13"/>
        <v>1.1749999999999963</v>
      </c>
      <c r="E42" s="64">
        <f t="shared" si="3"/>
        <v>1.1822499999999991</v>
      </c>
      <c r="F42" s="52">
        <v>2.0750000000000002</v>
      </c>
      <c r="G42" s="65">
        <f t="shared" si="4"/>
        <v>1.6322439062499885</v>
      </c>
      <c r="H42" s="40">
        <f t="shared" si="5"/>
        <v>147.03338943962083</v>
      </c>
      <c r="I42" s="41">
        <f t="shared" si="6"/>
        <v>7.2000000000000037</v>
      </c>
      <c r="J42" s="41">
        <v>36</v>
      </c>
      <c r="K42" s="48">
        <f t="shared" si="0"/>
        <v>180</v>
      </c>
      <c r="L42" s="41">
        <v>1</v>
      </c>
      <c r="N42" s="42">
        <f t="shared" si="1"/>
        <v>2</v>
      </c>
      <c r="O42" s="42">
        <f t="shared" si="7"/>
        <v>360</v>
      </c>
      <c r="P42" s="42">
        <f t="shared" si="8"/>
        <v>7351.6694719810421</v>
      </c>
      <c r="Q42" s="42">
        <f t="shared" si="9"/>
        <v>25.960707111284687</v>
      </c>
      <c r="R42" s="46">
        <f t="shared" si="2"/>
        <v>20.421304088836226</v>
      </c>
    </row>
    <row r="43" spans="1:18">
      <c r="A43" s="63">
        <f t="shared" si="10"/>
        <v>0.13600000000000004</v>
      </c>
      <c r="B43" s="63">
        <f t="shared" si="11"/>
        <v>2.3599999999999923</v>
      </c>
      <c r="C43" s="63">
        <f t="shared" si="12"/>
        <v>1.1799999999999962</v>
      </c>
      <c r="D43" s="63">
        <f t="shared" si="13"/>
        <v>1.1799999999999962</v>
      </c>
      <c r="E43" s="64">
        <f t="shared" si="3"/>
        <v>1.1849599999999989</v>
      </c>
      <c r="F43" s="52">
        <v>3.26</v>
      </c>
      <c r="G43" s="65">
        <f t="shared" si="4"/>
        <v>1.6499383039999878</v>
      </c>
      <c r="H43" s="40">
        <f t="shared" si="5"/>
        <v>168.89701257893086</v>
      </c>
      <c r="I43" s="41">
        <f t="shared" si="6"/>
        <v>7.4000000000000039</v>
      </c>
      <c r="J43" s="41">
        <v>37</v>
      </c>
      <c r="K43" s="48">
        <f t="shared" si="0"/>
        <v>185</v>
      </c>
      <c r="L43" s="41">
        <v>1</v>
      </c>
      <c r="N43" s="42">
        <f t="shared" si="1"/>
        <v>2</v>
      </c>
      <c r="O43" s="42">
        <f t="shared" si="7"/>
        <v>370</v>
      </c>
      <c r="P43" s="42">
        <f t="shared" si="8"/>
        <v>8444.8506289465422</v>
      </c>
      <c r="Q43" s="42">
        <f t="shared" si="9"/>
        <v>45.096220287037596</v>
      </c>
      <c r="R43" s="46">
        <f t="shared" si="2"/>
        <v>22.823920618774437</v>
      </c>
    </row>
    <row r="44" spans="1:18">
      <c r="A44" s="63">
        <f t="shared" si="10"/>
        <v>0.13700000000000004</v>
      </c>
      <c r="B44" s="63">
        <f t="shared" si="11"/>
        <v>2.3699999999999921</v>
      </c>
      <c r="C44" s="63">
        <f t="shared" si="12"/>
        <v>1.1849999999999961</v>
      </c>
      <c r="D44" s="63">
        <f t="shared" si="13"/>
        <v>1.1849999999999961</v>
      </c>
      <c r="E44" s="64">
        <f t="shared" si="3"/>
        <v>1.187689999999999</v>
      </c>
      <c r="F44" s="52">
        <v>3.26</v>
      </c>
      <c r="G44" s="65">
        <f t="shared" si="4"/>
        <v>1.6677839902499876</v>
      </c>
      <c r="H44" s="40">
        <f t="shared" si="5"/>
        <v>194.01172051333143</v>
      </c>
      <c r="I44" s="41">
        <f t="shared" si="6"/>
        <v>7.6000000000000041</v>
      </c>
      <c r="J44" s="41">
        <v>38</v>
      </c>
      <c r="K44" s="48">
        <f t="shared" si="0"/>
        <v>190</v>
      </c>
      <c r="L44" s="41">
        <v>1</v>
      </c>
      <c r="N44" s="42">
        <f t="shared" si="1"/>
        <v>2</v>
      </c>
      <c r="O44" s="42">
        <f t="shared" si="7"/>
        <v>380</v>
      </c>
      <c r="P44" s="42">
        <f t="shared" si="8"/>
        <v>9700.586025666571</v>
      </c>
      <c r="Q44" s="42">
        <f t="shared" si="9"/>
        <v>49.899038150953899</v>
      </c>
      <c r="R44" s="46">
        <f t="shared" si="2"/>
        <v>25.52785796228045</v>
      </c>
    </row>
    <row r="45" spans="1:18">
      <c r="A45" s="63">
        <f t="shared" si="10"/>
        <v>0.13800000000000004</v>
      </c>
      <c r="B45" s="63">
        <f>B44+1%</f>
        <v>2.3799999999999919</v>
      </c>
      <c r="C45" s="63">
        <f t="shared" si="12"/>
        <v>1.1899999999999959</v>
      </c>
      <c r="D45" s="63">
        <f t="shared" si="13"/>
        <v>1.1899999999999959</v>
      </c>
      <c r="E45" s="64">
        <f t="shared" si="3"/>
        <v>1.1904399999999988</v>
      </c>
      <c r="F45" s="52">
        <v>3.26</v>
      </c>
      <c r="G45" s="65">
        <f t="shared" si="4"/>
        <v>1.6857820839999871</v>
      </c>
      <c r="H45" s="40">
        <f t="shared" si="5"/>
        <v>222.86094420380837</v>
      </c>
      <c r="I45" s="41">
        <f t="shared" si="6"/>
        <v>7.8000000000000034</v>
      </c>
      <c r="J45" s="41">
        <v>39</v>
      </c>
      <c r="K45" s="48">
        <f t="shared" si="0"/>
        <v>195</v>
      </c>
      <c r="L45" s="41">
        <v>1</v>
      </c>
      <c r="N45" s="42">
        <f t="shared" si="1"/>
        <v>2</v>
      </c>
      <c r="O45" s="42">
        <f t="shared" si="7"/>
        <v>390</v>
      </c>
      <c r="P45" s="42">
        <f t="shared" si="8"/>
        <v>11143.047210190418</v>
      </c>
      <c r="Q45" s="42">
        <f t="shared" si="9"/>
        <v>55.252957541114299</v>
      </c>
      <c r="R45" s="46">
        <f t="shared" si="2"/>
        <v>28.571915923565175</v>
      </c>
    </row>
    <row r="46" spans="1:18">
      <c r="A46" s="63">
        <f t="shared" si="10"/>
        <v>0.13900000000000004</v>
      </c>
      <c r="B46" s="63">
        <f t="shared" si="11"/>
        <v>2.3899999999999917</v>
      </c>
      <c r="C46" s="63">
        <f t="shared" si="12"/>
        <v>1.1949999999999958</v>
      </c>
      <c r="D46" s="63">
        <f t="shared" si="13"/>
        <v>1.1949999999999958</v>
      </c>
      <c r="E46" s="64">
        <f t="shared" si="3"/>
        <v>1.193209999999999</v>
      </c>
      <c r="F46" s="52">
        <v>3.26</v>
      </c>
      <c r="G46" s="65">
        <f t="shared" si="4"/>
        <v>1.7039337102499867</v>
      </c>
      <c r="H46" s="40">
        <f t="shared" si="5"/>
        <v>256.00000000000068</v>
      </c>
      <c r="I46" s="41">
        <f t="shared" si="6"/>
        <v>8.0000000000000036</v>
      </c>
      <c r="J46" s="49">
        <v>40</v>
      </c>
      <c r="K46" s="48">
        <f t="shared" si="0"/>
        <v>200</v>
      </c>
      <c r="L46" s="41">
        <v>5</v>
      </c>
      <c r="N46" s="42">
        <f t="shared" si="1"/>
        <v>10</v>
      </c>
      <c r="O46" s="42">
        <f t="shared" si="7"/>
        <v>2000</v>
      </c>
      <c r="P46" s="42">
        <f t="shared" si="8"/>
        <v>12800.000000000035</v>
      </c>
      <c r="Q46" s="42">
        <f t="shared" si="9"/>
        <v>12.244607800463708</v>
      </c>
      <c r="R46" s="46">
        <f t="shared" si="2"/>
        <v>6.4000000000000172</v>
      </c>
    </row>
    <row r="47" spans="1:18">
      <c r="A47" s="63">
        <f t="shared" si="10"/>
        <v>0.14000000000000004</v>
      </c>
      <c r="B47" s="63">
        <f t="shared" si="11"/>
        <v>2.3999999999999915</v>
      </c>
      <c r="C47" s="63">
        <f t="shared" si="12"/>
        <v>1.1999999999999957</v>
      </c>
      <c r="D47" s="63">
        <f t="shared" si="13"/>
        <v>1.1999999999999957</v>
      </c>
      <c r="E47" s="64">
        <f t="shared" si="3"/>
        <v>1.1959999999999988</v>
      </c>
      <c r="F47" s="52">
        <v>3.26</v>
      </c>
      <c r="G47" s="65">
        <f t="shared" si="4"/>
        <v>1.7222399999999862</v>
      </c>
      <c r="H47" s="40">
        <f t="shared" si="5"/>
        <v>294.06677887924178</v>
      </c>
      <c r="I47" s="41">
        <f t="shared" si="6"/>
        <v>8.2000000000000046</v>
      </c>
      <c r="J47" s="41">
        <v>41</v>
      </c>
      <c r="K47" s="48">
        <f t="shared" si="0"/>
        <v>205</v>
      </c>
      <c r="L47" s="41">
        <v>1</v>
      </c>
      <c r="N47" s="42">
        <f t="shared" si="1"/>
        <v>10</v>
      </c>
      <c r="O47" s="42">
        <f t="shared" si="7"/>
        <v>2050</v>
      </c>
      <c r="P47" s="42">
        <f t="shared" si="8"/>
        <v>14703.33894396209</v>
      </c>
      <c r="Q47" s="42">
        <f t="shared" si="9"/>
        <v>13.576444108329932</v>
      </c>
      <c r="R47" s="46">
        <f t="shared" si="2"/>
        <v>7.1723604604693119</v>
      </c>
    </row>
    <row r="48" spans="1:18">
      <c r="A48" s="63">
        <f t="shared" si="10"/>
        <v>0.14100000000000004</v>
      </c>
      <c r="B48" s="63">
        <f t="shared" si="11"/>
        <v>2.4099999999999913</v>
      </c>
      <c r="C48" s="63">
        <f t="shared" si="12"/>
        <v>1.2049999999999956</v>
      </c>
      <c r="D48" s="63">
        <f t="shared" si="13"/>
        <v>1.2049999999999956</v>
      </c>
      <c r="E48" s="64">
        <f t="shared" si="3"/>
        <v>1.1988099999999988</v>
      </c>
      <c r="F48" s="52">
        <v>3.26</v>
      </c>
      <c r="G48" s="65">
        <f t="shared" si="4"/>
        <v>1.7407020902499857</v>
      </c>
      <c r="H48" s="40">
        <f t="shared" si="5"/>
        <v>337.79402515786188</v>
      </c>
      <c r="I48" s="41">
        <f t="shared" si="6"/>
        <v>8.4000000000000039</v>
      </c>
      <c r="J48" s="41">
        <v>42</v>
      </c>
      <c r="K48" s="48">
        <f t="shared" si="0"/>
        <v>210</v>
      </c>
      <c r="L48" s="41">
        <v>1</v>
      </c>
      <c r="N48" s="42">
        <f t="shared" si="1"/>
        <v>10</v>
      </c>
      <c r="O48" s="42">
        <f t="shared" si="7"/>
        <v>2100</v>
      </c>
      <c r="P48" s="42">
        <f t="shared" si="8"/>
        <v>16889.701257893095</v>
      </c>
      <c r="Q48" s="42">
        <f t="shared" si="9"/>
        <v>15.062457080402801</v>
      </c>
      <c r="R48" s="46">
        <f t="shared" si="2"/>
        <v>8.0427148847109979</v>
      </c>
    </row>
    <row r="49" spans="1:18">
      <c r="A49" s="63">
        <f t="shared" si="10"/>
        <v>0.14200000000000004</v>
      </c>
      <c r="B49" s="63">
        <f t="shared" si="11"/>
        <v>2.419999999999991</v>
      </c>
      <c r="C49" s="63">
        <f t="shared" si="12"/>
        <v>1.2099999999999955</v>
      </c>
      <c r="D49" s="63">
        <f t="shared" si="13"/>
        <v>1.2099999999999955</v>
      </c>
      <c r="E49" s="64">
        <f t="shared" si="3"/>
        <v>1.2016399999999989</v>
      </c>
      <c r="F49" s="52">
        <v>3.26</v>
      </c>
      <c r="G49" s="65">
        <f t="shared" si="4"/>
        <v>1.7593211239999853</v>
      </c>
      <c r="H49" s="40">
        <f t="shared" si="5"/>
        <v>388.02344102666302</v>
      </c>
      <c r="I49" s="41">
        <f t="shared" si="6"/>
        <v>8.6000000000000032</v>
      </c>
      <c r="J49" s="41">
        <v>43</v>
      </c>
      <c r="K49" s="48">
        <f t="shared" si="0"/>
        <v>215</v>
      </c>
      <c r="L49" s="41">
        <v>1</v>
      </c>
      <c r="N49" s="42">
        <f t="shared" si="1"/>
        <v>10</v>
      </c>
      <c r="O49" s="42">
        <f t="shared" si="7"/>
        <v>2150</v>
      </c>
      <c r="P49" s="42">
        <f t="shared" si="8"/>
        <v>19401.172051333153</v>
      </c>
      <c r="Q49" s="42">
        <f t="shared" si="9"/>
        <v>16.720990107542054</v>
      </c>
      <c r="R49" s="46">
        <f t="shared" si="2"/>
        <v>9.0238009541084434</v>
      </c>
    </row>
    <row r="50" spans="1:18">
      <c r="A50" s="63">
        <f t="shared" si="10"/>
        <v>0.14300000000000004</v>
      </c>
      <c r="B50" s="63">
        <f t="shared" si="11"/>
        <v>2.4299999999999908</v>
      </c>
      <c r="C50" s="63">
        <f t="shared" si="12"/>
        <v>1.2149999999999954</v>
      </c>
      <c r="D50" s="63">
        <f t="shared" si="13"/>
        <v>1.2149999999999954</v>
      </c>
      <c r="E50" s="64">
        <f t="shared" si="3"/>
        <v>1.2044899999999987</v>
      </c>
      <c r="F50" s="52">
        <v>3.26</v>
      </c>
      <c r="G50" s="65">
        <f t="shared" si="4"/>
        <v>1.7780982502499847</v>
      </c>
      <c r="H50" s="40">
        <f t="shared" si="5"/>
        <v>445.72188840761686</v>
      </c>
      <c r="I50" s="41">
        <f t="shared" si="6"/>
        <v>8.8000000000000043</v>
      </c>
      <c r="J50" s="41">
        <v>44</v>
      </c>
      <c r="K50" s="48">
        <f t="shared" si="0"/>
        <v>220</v>
      </c>
      <c r="L50" s="41">
        <v>1</v>
      </c>
      <c r="N50" s="42">
        <f t="shared" si="1"/>
        <v>10</v>
      </c>
      <c r="O50" s="42">
        <f t="shared" si="7"/>
        <v>2200</v>
      </c>
      <c r="P50" s="42">
        <f t="shared" si="8"/>
        <v>22286.094420380843</v>
      </c>
      <c r="Q50" s="42">
        <f t="shared" si="9"/>
        <v>18.572618194295057</v>
      </c>
      <c r="R50" s="46">
        <f t="shared" si="2"/>
        <v>10.130042918354929</v>
      </c>
    </row>
    <row r="51" spans="1:18">
      <c r="A51" s="63">
        <f t="shared" si="10"/>
        <v>0.14400000000000004</v>
      </c>
      <c r="B51" s="63">
        <f t="shared" si="11"/>
        <v>2.4399999999999906</v>
      </c>
      <c r="C51" s="63">
        <f t="shared" si="12"/>
        <v>1.2199999999999953</v>
      </c>
      <c r="D51" s="63">
        <f t="shared" si="13"/>
        <v>1.2199999999999953</v>
      </c>
      <c r="E51" s="64">
        <f t="shared" si="3"/>
        <v>1.2073599999999987</v>
      </c>
      <c r="F51" s="52">
        <v>3.26</v>
      </c>
      <c r="G51" s="65">
        <f t="shared" si="4"/>
        <v>1.7970346239999841</v>
      </c>
      <c r="H51" s="40">
        <f t="shared" si="5"/>
        <v>512.00000000000148</v>
      </c>
      <c r="I51" s="41">
        <f t="shared" si="6"/>
        <v>9.0000000000000036</v>
      </c>
      <c r="J51" s="41">
        <v>45</v>
      </c>
      <c r="K51" s="48">
        <f t="shared" si="0"/>
        <v>225</v>
      </c>
      <c r="L51" s="41">
        <v>1</v>
      </c>
      <c r="N51" s="42">
        <f t="shared" si="1"/>
        <v>10</v>
      </c>
      <c r="O51" s="42">
        <f t="shared" si="7"/>
        <v>2250</v>
      </c>
      <c r="P51" s="42">
        <f t="shared" si="8"/>
        <v>25600.000000000073</v>
      </c>
      <c r="Q51" s="42">
        <f t="shared" si="9"/>
        <v>20.640423428789752</v>
      </c>
      <c r="R51" s="46">
        <f t="shared" si="2"/>
        <v>11.37777777777781</v>
      </c>
    </row>
    <row r="52" spans="1:18">
      <c r="A52" s="63">
        <f t="shared" si="10"/>
        <v>0.14500000000000005</v>
      </c>
      <c r="B52" s="63">
        <f t="shared" si="11"/>
        <v>2.4499999999999904</v>
      </c>
      <c r="C52" s="63">
        <f t="shared" si="12"/>
        <v>1.2249999999999952</v>
      </c>
      <c r="D52" s="63">
        <f t="shared" si="13"/>
        <v>1.2249999999999952</v>
      </c>
      <c r="E52" s="64">
        <f t="shared" si="3"/>
        <v>1.2102499999999987</v>
      </c>
      <c r="F52" s="52">
        <v>3.26</v>
      </c>
      <c r="G52" s="65">
        <f t="shared" si="4"/>
        <v>1.816131406249984</v>
      </c>
      <c r="H52" s="40">
        <f t="shared" si="5"/>
        <v>588.13355775848368</v>
      </c>
      <c r="I52" s="41">
        <f t="shared" si="6"/>
        <v>9.2000000000000046</v>
      </c>
      <c r="J52" s="41">
        <v>46</v>
      </c>
      <c r="K52" s="48">
        <f t="shared" si="0"/>
        <v>230</v>
      </c>
      <c r="L52" s="41">
        <v>1</v>
      </c>
      <c r="N52" s="42">
        <f t="shared" si="1"/>
        <v>10</v>
      </c>
      <c r="O52" s="42">
        <f t="shared" si="7"/>
        <v>2300</v>
      </c>
      <c r="P52" s="42">
        <f t="shared" si="8"/>
        <v>29406.677887924183</v>
      </c>
      <c r="Q52" s="42">
        <f t="shared" si="9"/>
        <v>22.95030490891914</v>
      </c>
      <c r="R52" s="46">
        <f t="shared" si="2"/>
        <v>12.785512125184427</v>
      </c>
    </row>
    <row r="53" spans="1:18">
      <c r="A53" s="63">
        <f t="shared" si="10"/>
        <v>0.14600000000000005</v>
      </c>
      <c r="B53" s="63">
        <f t="shared" si="11"/>
        <v>2.4599999999999902</v>
      </c>
      <c r="C53" s="63">
        <f t="shared" si="12"/>
        <v>1.2299999999999951</v>
      </c>
      <c r="D53" s="63">
        <f t="shared" si="13"/>
        <v>1.2299999999999951</v>
      </c>
      <c r="E53" s="64">
        <f t="shared" si="3"/>
        <v>1.2131599999999987</v>
      </c>
      <c r="F53" s="52">
        <v>3.26</v>
      </c>
      <c r="G53" s="65">
        <f t="shared" si="4"/>
        <v>1.8353897639999834</v>
      </c>
      <c r="H53" s="40">
        <f t="shared" si="5"/>
        <v>675.58805031572388</v>
      </c>
      <c r="I53" s="41">
        <f t="shared" si="6"/>
        <v>9.4000000000000039</v>
      </c>
      <c r="J53" s="41">
        <v>47</v>
      </c>
      <c r="K53" s="48">
        <f t="shared" si="0"/>
        <v>235</v>
      </c>
      <c r="L53" s="41">
        <v>1</v>
      </c>
      <c r="N53" s="42">
        <f t="shared" si="1"/>
        <v>10</v>
      </c>
      <c r="O53" s="42">
        <f t="shared" si="7"/>
        <v>2350</v>
      </c>
      <c r="P53" s="42">
        <f t="shared" si="8"/>
        <v>33779.402515786191</v>
      </c>
      <c r="Q53" s="42">
        <f t="shared" si="9"/>
        <v>25.531327473942447</v>
      </c>
      <c r="R53" s="46">
        <f t="shared" si="2"/>
        <v>14.374213836504762</v>
      </c>
    </row>
    <row r="54" spans="1:18">
      <c r="A54" s="63">
        <f t="shared" si="10"/>
        <v>0.14700000000000005</v>
      </c>
      <c r="B54" s="63">
        <f t="shared" si="11"/>
        <v>2.46999999999999</v>
      </c>
      <c r="C54" s="63">
        <f t="shared" si="12"/>
        <v>1.234999999999995</v>
      </c>
      <c r="D54" s="63">
        <f t="shared" si="13"/>
        <v>1.234999999999995</v>
      </c>
      <c r="E54" s="64">
        <f t="shared" si="3"/>
        <v>1.2160899999999986</v>
      </c>
      <c r="F54" s="52">
        <v>3.26</v>
      </c>
      <c r="G54" s="65">
        <f t="shared" si="4"/>
        <v>1.8548108702499828</v>
      </c>
      <c r="H54" s="40">
        <f t="shared" si="5"/>
        <v>776.04688205332627</v>
      </c>
      <c r="I54" s="41">
        <f t="shared" si="6"/>
        <v>9.600000000000005</v>
      </c>
      <c r="J54" s="41">
        <v>48</v>
      </c>
      <c r="K54" s="48">
        <f t="shared" si="0"/>
        <v>240</v>
      </c>
      <c r="L54" s="41">
        <v>1</v>
      </c>
      <c r="N54" s="42">
        <f t="shared" si="1"/>
        <v>10</v>
      </c>
      <c r="O54" s="42">
        <f t="shared" si="7"/>
        <v>2400</v>
      </c>
      <c r="P54" s="42">
        <f t="shared" si="8"/>
        <v>38802.344102666313</v>
      </c>
      <c r="Q54" s="42">
        <f t="shared" si="9"/>
        <v>28.416114144844428</v>
      </c>
      <c r="R54" s="46">
        <f t="shared" si="2"/>
        <v>16.167643376110963</v>
      </c>
    </row>
    <row r="55" spans="1:18">
      <c r="A55" s="63">
        <f t="shared" si="10"/>
        <v>0.14800000000000005</v>
      </c>
      <c r="B55" s="63">
        <f t="shared" si="11"/>
        <v>2.4799999999999898</v>
      </c>
      <c r="C55" s="63">
        <f t="shared" si="12"/>
        <v>1.2399999999999949</v>
      </c>
      <c r="D55" s="63">
        <f t="shared" si="13"/>
        <v>1.2399999999999949</v>
      </c>
      <c r="E55" s="64">
        <f t="shared" si="3"/>
        <v>1.2190399999999986</v>
      </c>
      <c r="F55" s="52">
        <v>3.26</v>
      </c>
      <c r="G55" s="65">
        <f t="shared" si="4"/>
        <v>1.8743959039999822</v>
      </c>
      <c r="H55" s="40">
        <f t="shared" si="5"/>
        <v>891.44377681523406</v>
      </c>
      <c r="I55" s="41">
        <f t="shared" si="6"/>
        <v>9.800000000000006</v>
      </c>
      <c r="J55" s="41">
        <v>49</v>
      </c>
      <c r="K55" s="48">
        <f t="shared" si="0"/>
        <v>245</v>
      </c>
      <c r="L55" s="41">
        <v>1</v>
      </c>
      <c r="N55" s="42">
        <f t="shared" si="1"/>
        <v>10</v>
      </c>
      <c r="O55" s="42">
        <f t="shared" si="7"/>
        <v>2450</v>
      </c>
      <c r="P55" s="42">
        <f t="shared" si="8"/>
        <v>44572.188840761701</v>
      </c>
      <c r="Q55" s="42">
        <f t="shared" si="9"/>
        <v>31.64128780203643</v>
      </c>
      <c r="R55" s="46">
        <f t="shared" si="2"/>
        <v>18.192730139086407</v>
      </c>
    </row>
    <row r="56" spans="1:18">
      <c r="A56" s="63">
        <f t="shared" si="10"/>
        <v>0.14900000000000005</v>
      </c>
      <c r="B56" s="63">
        <f t="shared" si="11"/>
        <v>2.4899999999999896</v>
      </c>
      <c r="C56" s="63">
        <f t="shared" si="12"/>
        <v>1.2449999999999948</v>
      </c>
      <c r="D56" s="63">
        <f t="shared" si="13"/>
        <v>1.2449999999999948</v>
      </c>
      <c r="E56" s="64">
        <f t="shared" si="3"/>
        <v>1.2220099999999985</v>
      </c>
      <c r="F56" s="52">
        <v>3.26</v>
      </c>
      <c r="G56" s="65">
        <f t="shared" si="4"/>
        <v>1.8941460502499816</v>
      </c>
      <c r="H56" s="40">
        <f t="shared" si="5"/>
        <v>1024.0000000000034</v>
      </c>
      <c r="I56" s="41">
        <f t="shared" si="6"/>
        <v>10.000000000000005</v>
      </c>
      <c r="J56" s="49">
        <v>50</v>
      </c>
      <c r="K56" s="48">
        <f t="shared" si="0"/>
        <v>250</v>
      </c>
      <c r="L56" s="41">
        <v>1</v>
      </c>
      <c r="N56" s="42">
        <f t="shared" si="1"/>
        <v>10</v>
      </c>
      <c r="O56" s="42">
        <f t="shared" si="7"/>
        <v>2500</v>
      </c>
      <c r="P56" s="42">
        <f t="shared" si="8"/>
        <v>51200.000000000167</v>
      </c>
      <c r="Q56" s="42">
        <f t="shared" si="9"/>
        <v>35.247968334431697</v>
      </c>
      <c r="R56" s="46">
        <f t="shared" si="2"/>
        <v>20.480000000000068</v>
      </c>
    </row>
    <row r="57" spans="1:18">
      <c r="A57" s="63">
        <f t="shared" si="10"/>
        <v>0.15000000000000005</v>
      </c>
      <c r="B57" s="63">
        <f t="shared" si="11"/>
        <v>2.4999999999999893</v>
      </c>
      <c r="C57" s="63">
        <f t="shared" si="12"/>
        <v>1.2499999999999947</v>
      </c>
      <c r="D57" s="63">
        <f t="shared" si="13"/>
        <v>1.2499999999999947</v>
      </c>
      <c r="E57" s="64">
        <f t="shared" si="3"/>
        <v>1.2249999999999985</v>
      </c>
      <c r="F57" s="52">
        <v>3.26</v>
      </c>
      <c r="G57" s="65">
        <f t="shared" si="4"/>
        <v>1.9140624999999813</v>
      </c>
      <c r="H57" s="40">
        <f t="shared" si="5"/>
        <v>1176.2671155169678</v>
      </c>
      <c r="I57" s="41">
        <f t="shared" si="6"/>
        <v>10.200000000000005</v>
      </c>
      <c r="J57" s="41">
        <v>51</v>
      </c>
      <c r="K57" s="48">
        <f t="shared" si="0"/>
        <v>255</v>
      </c>
      <c r="L57" s="41">
        <v>1</v>
      </c>
      <c r="N57" s="42">
        <f t="shared" si="1"/>
        <v>10</v>
      </c>
      <c r="O57" s="42">
        <f t="shared" si="7"/>
        <v>2550</v>
      </c>
      <c r="P57" s="42">
        <f t="shared" si="8"/>
        <v>58813.355775848388</v>
      </c>
      <c r="Q57" s="42">
        <f t="shared" si="9"/>
        <v>39.282332289949991</v>
      </c>
      <c r="R57" s="46">
        <f t="shared" si="2"/>
        <v>23.064061088567996</v>
      </c>
    </row>
    <row r="58" spans="1:18">
      <c r="A58" s="63">
        <f t="shared" si="10"/>
        <v>0.15100000000000005</v>
      </c>
      <c r="B58" s="63">
        <f t="shared" si="11"/>
        <v>2.5099999999999891</v>
      </c>
      <c r="C58" s="63">
        <f t="shared" si="12"/>
        <v>1.2549999999999946</v>
      </c>
      <c r="D58" s="63">
        <f t="shared" si="13"/>
        <v>1.2549999999999946</v>
      </c>
      <c r="E58" s="64">
        <f t="shared" si="3"/>
        <v>1.2280099999999985</v>
      </c>
      <c r="F58" s="52">
        <v>3.26</v>
      </c>
      <c r="G58" s="65">
        <f t="shared" si="4"/>
        <v>1.9341464502499808</v>
      </c>
      <c r="H58" s="40">
        <f t="shared" si="5"/>
        <v>1351.1761006314484</v>
      </c>
      <c r="I58" s="41">
        <f t="shared" si="6"/>
        <v>10.400000000000006</v>
      </c>
      <c r="J58" s="41">
        <v>52</v>
      </c>
      <c r="K58" s="48">
        <f t="shared" si="0"/>
        <v>260</v>
      </c>
      <c r="L58" s="41">
        <v>1</v>
      </c>
      <c r="N58" s="42">
        <f t="shared" si="1"/>
        <v>10</v>
      </c>
      <c r="O58" s="42">
        <f t="shared" si="7"/>
        <v>2600</v>
      </c>
      <c r="P58" s="42">
        <f t="shared" si="8"/>
        <v>67558.805031572425</v>
      </c>
      <c r="Q58" s="42">
        <f t="shared" si="9"/>
        <v>43.796242955817043</v>
      </c>
      <c r="R58" s="46">
        <f t="shared" si="2"/>
        <v>25.98415578137401</v>
      </c>
    </row>
    <row r="59" spans="1:18">
      <c r="A59" s="63">
        <f t="shared" si="10"/>
        <v>0.15200000000000005</v>
      </c>
      <c r="B59" s="63">
        <f t="shared" si="11"/>
        <v>2.5199999999999889</v>
      </c>
      <c r="C59" s="63">
        <f t="shared" si="12"/>
        <v>1.2599999999999945</v>
      </c>
      <c r="D59" s="63">
        <f t="shared" si="13"/>
        <v>1.2599999999999945</v>
      </c>
      <c r="E59" s="64">
        <f t="shared" si="3"/>
        <v>1.2310399999999984</v>
      </c>
      <c r="F59" s="52">
        <v>3.26</v>
      </c>
      <c r="G59" s="65">
        <f t="shared" si="4"/>
        <v>1.9543991039999802</v>
      </c>
      <c r="H59" s="40">
        <f t="shared" si="5"/>
        <v>1552.093764106653</v>
      </c>
      <c r="I59" s="41">
        <f t="shared" si="6"/>
        <v>10.600000000000005</v>
      </c>
      <c r="J59" s="41">
        <v>53</v>
      </c>
      <c r="K59" s="48">
        <f t="shared" si="0"/>
        <v>265</v>
      </c>
      <c r="L59" s="41">
        <v>1</v>
      </c>
      <c r="N59" s="42">
        <f t="shared" si="1"/>
        <v>10</v>
      </c>
      <c r="O59" s="42">
        <f t="shared" si="7"/>
        <v>2650</v>
      </c>
      <c r="P59" s="42">
        <f t="shared" si="8"/>
        <v>77604.688205332655</v>
      </c>
      <c r="Q59" s="42">
        <f t="shared" si="9"/>
        <v>48.847959810854036</v>
      </c>
      <c r="R59" s="46">
        <f t="shared" si="2"/>
        <v>29.284788002012323</v>
      </c>
    </row>
    <row r="60" spans="1:18">
      <c r="A60" s="63">
        <f t="shared" si="10"/>
        <v>0.15300000000000005</v>
      </c>
      <c r="B60" s="63">
        <f t="shared" si="11"/>
        <v>2.5299999999999887</v>
      </c>
      <c r="C60" s="63">
        <f t="shared" si="12"/>
        <v>1.2649999999999944</v>
      </c>
      <c r="D60" s="63">
        <f t="shared" si="13"/>
        <v>1.2649999999999944</v>
      </c>
      <c r="E60" s="64">
        <f t="shared" si="3"/>
        <v>1.2340899999999984</v>
      </c>
      <c r="F60" s="52">
        <v>3.26</v>
      </c>
      <c r="G60" s="65">
        <f t="shared" si="4"/>
        <v>1.9748216702499797</v>
      </c>
      <c r="H60" s="40">
        <f t="shared" si="5"/>
        <v>1782.8875536304683</v>
      </c>
      <c r="I60" s="41">
        <f t="shared" si="6"/>
        <v>10.800000000000006</v>
      </c>
      <c r="J60" s="41">
        <v>54</v>
      </c>
      <c r="K60" s="48">
        <f t="shared" si="0"/>
        <v>270</v>
      </c>
      <c r="L60" s="41">
        <v>1</v>
      </c>
      <c r="N60" s="42">
        <f t="shared" si="1"/>
        <v>10</v>
      </c>
      <c r="O60" s="42">
        <f t="shared" si="7"/>
        <v>2700</v>
      </c>
      <c r="P60" s="42">
        <f t="shared" si="8"/>
        <v>89144.377681523416</v>
      </c>
      <c r="Q60" s="42">
        <f t="shared" si="9"/>
        <v>54.50293743625484</v>
      </c>
      <c r="R60" s="46">
        <f t="shared" si="2"/>
        <v>33.016436178342005</v>
      </c>
    </row>
    <row r="61" spans="1:18">
      <c r="A61" s="63">
        <f t="shared" si="10"/>
        <v>0.15400000000000005</v>
      </c>
      <c r="B61" s="63">
        <f t="shared" si="11"/>
        <v>2.5399999999999885</v>
      </c>
      <c r="C61" s="63">
        <f t="shared" si="12"/>
        <v>1.2699999999999942</v>
      </c>
      <c r="D61" s="63">
        <f t="shared" si="13"/>
        <v>1.2699999999999942</v>
      </c>
      <c r="E61" s="64">
        <f t="shared" si="3"/>
        <v>1.2371599999999983</v>
      </c>
      <c r="F61" s="52">
        <v>3.26</v>
      </c>
      <c r="G61" s="65">
        <f t="shared" si="4"/>
        <v>1.995415363999979</v>
      </c>
      <c r="H61" s="40">
        <f t="shared" si="5"/>
        <v>2048.0000000000077</v>
      </c>
      <c r="I61" s="41">
        <f t="shared" si="6"/>
        <v>11.000000000000005</v>
      </c>
      <c r="J61" s="41">
        <v>55</v>
      </c>
      <c r="K61" s="48">
        <f t="shared" si="0"/>
        <v>275</v>
      </c>
      <c r="L61" s="41">
        <v>1</v>
      </c>
      <c r="N61" s="42">
        <f t="shared" si="1"/>
        <v>10</v>
      </c>
      <c r="O61" s="42">
        <f t="shared" si="7"/>
        <v>2750</v>
      </c>
      <c r="P61" s="42">
        <f t="shared" si="8"/>
        <v>102400.00000000039</v>
      </c>
      <c r="Q61" s="42">
        <f t="shared" si="9"/>
        <v>60.83472526301906</v>
      </c>
      <c r="R61" s="46">
        <f t="shared" si="2"/>
        <v>37.236363636363777</v>
      </c>
    </row>
    <row r="62" spans="1:18">
      <c r="A62" s="63">
        <f t="shared" si="10"/>
        <v>0.15500000000000005</v>
      </c>
      <c r="B62" s="63">
        <f t="shared" si="11"/>
        <v>2.5499999999999883</v>
      </c>
      <c r="C62" s="63">
        <f t="shared" si="12"/>
        <v>1.2749999999999941</v>
      </c>
      <c r="D62" s="63">
        <f t="shared" si="13"/>
        <v>1.2749999999999941</v>
      </c>
      <c r="E62" s="64">
        <f t="shared" si="3"/>
        <v>1.2402499999999983</v>
      </c>
      <c r="F62" s="52">
        <v>3.26</v>
      </c>
      <c r="G62" s="65">
        <f t="shared" si="4"/>
        <v>2.0161814062499785</v>
      </c>
      <c r="H62" s="40">
        <f t="shared" si="5"/>
        <v>2352.5342310339365</v>
      </c>
      <c r="I62" s="41">
        <f t="shared" si="6"/>
        <v>11.200000000000006</v>
      </c>
      <c r="J62" s="41">
        <v>56</v>
      </c>
      <c r="K62" s="48">
        <f t="shared" si="0"/>
        <v>280</v>
      </c>
      <c r="L62" s="41">
        <v>1</v>
      </c>
      <c r="N62" s="42">
        <f t="shared" si="1"/>
        <v>10</v>
      </c>
      <c r="O62" s="42">
        <f t="shared" si="7"/>
        <v>2800</v>
      </c>
      <c r="P62" s="42">
        <f t="shared" si="8"/>
        <v>117626.71155169682</v>
      </c>
      <c r="Q62" s="42">
        <f t="shared" si="9"/>
        <v>67.925980992340811</v>
      </c>
      <c r="R62" s="46">
        <f t="shared" si="2"/>
        <v>42.009539839891723</v>
      </c>
    </row>
    <row r="63" spans="1:18">
      <c r="A63" s="63">
        <f t="shared" si="10"/>
        <v>0.15600000000000006</v>
      </c>
      <c r="B63" s="63">
        <f t="shared" si="11"/>
        <v>2.5599999999999881</v>
      </c>
      <c r="C63" s="63">
        <f t="shared" si="12"/>
        <v>1.279999999999994</v>
      </c>
      <c r="D63" s="63">
        <f t="shared" si="13"/>
        <v>1.279999999999994</v>
      </c>
      <c r="E63" s="64">
        <f t="shared" si="3"/>
        <v>1.2433599999999982</v>
      </c>
      <c r="F63" s="52">
        <v>3.26</v>
      </c>
      <c r="G63" s="65">
        <f t="shared" si="4"/>
        <v>2.0371210239999784</v>
      </c>
      <c r="H63" s="40">
        <f t="shared" si="5"/>
        <v>2702.3522012628982</v>
      </c>
      <c r="I63" s="41">
        <f t="shared" si="6"/>
        <v>11.400000000000006</v>
      </c>
      <c r="J63" s="41">
        <v>57</v>
      </c>
      <c r="K63" s="48">
        <f t="shared" si="0"/>
        <v>285</v>
      </c>
      <c r="L63" s="41">
        <v>1</v>
      </c>
      <c r="N63" s="42">
        <f t="shared" si="1"/>
        <v>10</v>
      </c>
      <c r="O63" s="42">
        <f t="shared" si="7"/>
        <v>2850</v>
      </c>
      <c r="P63" s="42">
        <f t="shared" si="8"/>
        <v>135117.61006314491</v>
      </c>
      <c r="Q63" s="42">
        <f t="shared" si="9"/>
        <v>75.869612171428273</v>
      </c>
      <c r="R63" s="46">
        <f t="shared" si="2"/>
        <v>47.409687741454356</v>
      </c>
    </row>
    <row r="64" spans="1:18">
      <c r="A64" s="63">
        <f t="shared" si="10"/>
        <v>0.15700000000000006</v>
      </c>
      <c r="B64" s="63">
        <f t="shared" si="11"/>
        <v>2.5699999999999878</v>
      </c>
      <c r="C64" s="63">
        <f t="shared" si="12"/>
        <v>1.2849999999999939</v>
      </c>
      <c r="D64" s="63">
        <f t="shared" si="13"/>
        <v>1.2849999999999939</v>
      </c>
      <c r="E64" s="64">
        <f t="shared" si="3"/>
        <v>1.2464899999999983</v>
      </c>
      <c r="F64" s="52">
        <v>3.26</v>
      </c>
      <c r="G64" s="65">
        <f t="shared" si="4"/>
        <v>2.058235450249978</v>
      </c>
      <c r="H64" s="40">
        <f t="shared" si="5"/>
        <v>3104.1875282133069</v>
      </c>
      <c r="I64" s="41">
        <f t="shared" si="6"/>
        <v>11.600000000000007</v>
      </c>
      <c r="J64" s="41">
        <v>58</v>
      </c>
      <c r="K64" s="48">
        <f t="shared" si="0"/>
        <v>290</v>
      </c>
      <c r="L64" s="41">
        <v>1</v>
      </c>
      <c r="N64" s="42">
        <f t="shared" si="1"/>
        <v>10</v>
      </c>
      <c r="O64" s="42">
        <f t="shared" si="7"/>
        <v>2900</v>
      </c>
      <c r="P64" s="42">
        <f t="shared" si="8"/>
        <v>155209.37641066534</v>
      </c>
      <c r="Q64" s="42">
        <f t="shared" si="9"/>
        <v>84.770062265834042</v>
      </c>
      <c r="R64" s="46">
        <f t="shared" si="2"/>
        <v>53.52047462436736</v>
      </c>
    </row>
    <row r="65" spans="1:18">
      <c r="A65" s="63">
        <f t="shared" si="10"/>
        <v>0.15800000000000006</v>
      </c>
      <c r="B65" s="63">
        <f t="shared" si="11"/>
        <v>2.5799999999999876</v>
      </c>
      <c r="C65" s="63">
        <f t="shared" si="12"/>
        <v>1.2899999999999938</v>
      </c>
      <c r="D65" s="63">
        <f t="shared" si="13"/>
        <v>1.2899999999999938</v>
      </c>
      <c r="E65" s="64">
        <f t="shared" si="3"/>
        <v>1.2496399999999981</v>
      </c>
      <c r="F65" s="52">
        <v>3.26</v>
      </c>
      <c r="G65" s="65">
        <f t="shared" si="4"/>
        <v>2.0795259239999768</v>
      </c>
      <c r="H65" s="40">
        <f t="shared" si="5"/>
        <v>3565.7751072609381</v>
      </c>
      <c r="I65" s="41">
        <f t="shared" si="6"/>
        <v>11.800000000000008</v>
      </c>
      <c r="J65" s="41">
        <v>59</v>
      </c>
      <c r="K65" s="48">
        <f t="shared" si="0"/>
        <v>295</v>
      </c>
      <c r="L65" s="41">
        <v>1</v>
      </c>
      <c r="N65" s="42">
        <f t="shared" si="1"/>
        <v>10</v>
      </c>
      <c r="O65" s="42">
        <f t="shared" si="7"/>
        <v>2950</v>
      </c>
      <c r="P65" s="42">
        <f t="shared" si="8"/>
        <v>178288.75536304689</v>
      </c>
      <c r="Q65" s="42">
        <f t="shared" si="9"/>
        <v>94.744759667985363</v>
      </c>
      <c r="R65" s="46">
        <f t="shared" si="2"/>
        <v>60.436866224761658</v>
      </c>
    </row>
    <row r="66" spans="1:18">
      <c r="A66" s="63">
        <f t="shared" si="10"/>
        <v>0.15900000000000006</v>
      </c>
      <c r="B66" s="63">
        <f t="shared" si="11"/>
        <v>2.5899999999999874</v>
      </c>
      <c r="C66" s="63">
        <f t="shared" si="12"/>
        <v>1.2949999999999937</v>
      </c>
      <c r="D66" s="63">
        <f t="shared" si="13"/>
        <v>1.2949999999999937</v>
      </c>
      <c r="E66" s="64">
        <f t="shared" si="3"/>
        <v>1.2528099999999982</v>
      </c>
      <c r="F66" s="52">
        <v>3.26</v>
      </c>
      <c r="G66" s="65">
        <f t="shared" si="4"/>
        <v>2.1009936902499766</v>
      </c>
      <c r="H66" s="40">
        <f t="shared" si="5"/>
        <v>4096.0000000000164</v>
      </c>
      <c r="I66" s="41">
        <f t="shared" si="6"/>
        <v>12.000000000000007</v>
      </c>
      <c r="J66" s="49">
        <v>60</v>
      </c>
      <c r="K66" s="48">
        <f t="shared" si="0"/>
        <v>300</v>
      </c>
      <c r="L66" s="41">
        <v>10</v>
      </c>
      <c r="N66" s="42">
        <f t="shared" si="1"/>
        <v>100</v>
      </c>
      <c r="O66" s="42">
        <f t="shared" si="7"/>
        <v>30000</v>
      </c>
      <c r="P66" s="42">
        <f t="shared" si="8"/>
        <v>204800.00000000081</v>
      </c>
      <c r="Q66" s="42">
        <f t="shared" si="9"/>
        <v>10.592575045137583</v>
      </c>
      <c r="R66" s="46">
        <f t="shared" si="2"/>
        <v>6.8266666666666938</v>
      </c>
    </row>
    <row r="67" spans="1:18">
      <c r="A67" s="63">
        <f t="shared" si="10"/>
        <v>0.16000000000000006</v>
      </c>
      <c r="B67" s="63">
        <f t="shared" si="11"/>
        <v>2.5999999999999872</v>
      </c>
      <c r="C67" s="63">
        <f t="shared" si="12"/>
        <v>1.2999999999999936</v>
      </c>
      <c r="D67" s="63">
        <f t="shared" si="13"/>
        <v>1.2999999999999936</v>
      </c>
      <c r="E67" s="64">
        <f t="shared" si="3"/>
        <v>1.255999999999998</v>
      </c>
      <c r="F67" s="52">
        <v>3.26</v>
      </c>
      <c r="G67" s="65">
        <f t="shared" si="4"/>
        <v>2.1226399999999757</v>
      </c>
      <c r="H67" s="40">
        <f t="shared" si="5"/>
        <v>4705.068462067874</v>
      </c>
      <c r="I67" s="41">
        <f t="shared" si="6"/>
        <v>12.200000000000006</v>
      </c>
      <c r="J67" s="41">
        <v>61</v>
      </c>
      <c r="K67" s="48">
        <f t="shared" si="0"/>
        <v>305</v>
      </c>
      <c r="L67" s="41">
        <v>1</v>
      </c>
      <c r="N67" s="42">
        <f t="shared" si="1"/>
        <v>100</v>
      </c>
      <c r="O67" s="42">
        <f t="shared" si="7"/>
        <v>30500</v>
      </c>
      <c r="P67" s="42">
        <f t="shared" si="8"/>
        <v>235253.4231033937</v>
      </c>
      <c r="Q67" s="42">
        <f t="shared" si="9"/>
        <v>11.846153835605154</v>
      </c>
      <c r="R67" s="46">
        <f t="shared" si="2"/>
        <v>7.7132269869965144</v>
      </c>
    </row>
    <row r="68" spans="1:18">
      <c r="A68" s="63">
        <f t="shared" si="10"/>
        <v>0.16100000000000006</v>
      </c>
      <c r="B68" s="63">
        <f t="shared" si="11"/>
        <v>2.609999999999987</v>
      </c>
      <c r="C68" s="63">
        <f t="shared" si="12"/>
        <v>1.3049999999999935</v>
      </c>
      <c r="D68" s="63">
        <f t="shared" si="13"/>
        <v>1.3049999999999935</v>
      </c>
      <c r="E68" s="64">
        <f t="shared" si="3"/>
        <v>1.2592099999999982</v>
      </c>
      <c r="F68" s="52">
        <v>3.26</v>
      </c>
      <c r="G68" s="65">
        <f t="shared" si="4"/>
        <v>2.1444661102499754</v>
      </c>
      <c r="H68" s="40">
        <f t="shared" si="5"/>
        <v>5404.7044025257965</v>
      </c>
      <c r="I68" s="41">
        <f t="shared" si="6"/>
        <v>12.400000000000007</v>
      </c>
      <c r="J68" s="41">
        <v>62</v>
      </c>
      <c r="K68" s="48">
        <f t="shared" si="0"/>
        <v>310</v>
      </c>
      <c r="L68" s="41">
        <v>1</v>
      </c>
      <c r="N68" s="42">
        <f t="shared" si="1"/>
        <v>100</v>
      </c>
      <c r="O68" s="42">
        <f t="shared" si="7"/>
        <v>31000</v>
      </c>
      <c r="P68" s="42">
        <f t="shared" si="8"/>
        <v>270235.22012628982</v>
      </c>
      <c r="Q68" s="42">
        <f t="shared" si="9"/>
        <v>13.251915851341943</v>
      </c>
      <c r="R68" s="46">
        <f t="shared" si="2"/>
        <v>8.7172651653641875</v>
      </c>
    </row>
    <row r="69" spans="1:18">
      <c r="A69" s="63">
        <f t="shared" si="10"/>
        <v>0.16200000000000006</v>
      </c>
      <c r="B69" s="63">
        <f t="shared" si="11"/>
        <v>2.6199999999999868</v>
      </c>
      <c r="C69" s="63">
        <f t="shared" si="12"/>
        <v>1.3099999999999934</v>
      </c>
      <c r="D69" s="63">
        <f t="shared" si="13"/>
        <v>1.3099999999999934</v>
      </c>
      <c r="E69" s="64">
        <f t="shared" si="3"/>
        <v>1.262439999999998</v>
      </c>
      <c r="F69" s="52">
        <v>3.26</v>
      </c>
      <c r="G69" s="65">
        <f t="shared" si="4"/>
        <v>2.1664732839999745</v>
      </c>
      <c r="H69" s="40">
        <f t="shared" si="5"/>
        <v>6208.3750564266165</v>
      </c>
      <c r="I69" s="41">
        <f t="shared" si="6"/>
        <v>12.600000000000007</v>
      </c>
      <c r="J69" s="41">
        <v>63</v>
      </c>
      <c r="K69" s="48">
        <f t="shared" si="0"/>
        <v>315</v>
      </c>
      <c r="L69" s="41">
        <v>1</v>
      </c>
      <c r="N69" s="42">
        <f t="shared" si="1"/>
        <v>100</v>
      </c>
      <c r="O69" s="42">
        <f t="shared" si="7"/>
        <v>31500</v>
      </c>
      <c r="P69" s="42">
        <f t="shared" si="8"/>
        <v>310418.75282133085</v>
      </c>
      <c r="Q69" s="42">
        <f t="shared" si="9"/>
        <v>14.828651483205972</v>
      </c>
      <c r="R69" s="46">
        <f t="shared" si="2"/>
        <v>9.8545635816295505</v>
      </c>
    </row>
    <row r="70" spans="1:18">
      <c r="A70" s="63">
        <f t="shared" si="10"/>
        <v>0.16300000000000006</v>
      </c>
      <c r="B70" s="63">
        <f t="shared" si="11"/>
        <v>2.6299999999999866</v>
      </c>
      <c r="C70" s="63">
        <f t="shared" si="12"/>
        <v>1.3149999999999933</v>
      </c>
      <c r="D70" s="63">
        <f t="shared" si="13"/>
        <v>1.3149999999999933</v>
      </c>
      <c r="E70" s="64">
        <f t="shared" si="3"/>
        <v>1.265689999999998</v>
      </c>
      <c r="F70" s="52">
        <v>3.26</v>
      </c>
      <c r="G70" s="65">
        <f t="shared" si="4"/>
        <v>2.1886627902499742</v>
      </c>
      <c r="H70" s="40">
        <f t="shared" si="5"/>
        <v>7131.5502145218798</v>
      </c>
      <c r="I70" s="41">
        <f t="shared" si="6"/>
        <v>12.800000000000008</v>
      </c>
      <c r="J70" s="41">
        <v>64</v>
      </c>
      <c r="K70" s="48">
        <f t="shared" si="0"/>
        <v>320</v>
      </c>
      <c r="L70" s="41">
        <v>1</v>
      </c>
      <c r="N70" s="42">
        <f t="shared" si="1"/>
        <v>100</v>
      </c>
      <c r="O70" s="42">
        <f t="shared" si="7"/>
        <v>32000</v>
      </c>
      <c r="P70" s="42">
        <f t="shared" si="8"/>
        <v>356577.51072609401</v>
      </c>
      <c r="Q70" s="42">
        <f t="shared" si="9"/>
        <v>16.597501482204976</v>
      </c>
      <c r="R70" s="46">
        <f t="shared" si="2"/>
        <v>11.143047210190439</v>
      </c>
    </row>
    <row r="71" spans="1:18">
      <c r="A71" s="63">
        <f t="shared" si="10"/>
        <v>0.16400000000000006</v>
      </c>
      <c r="B71" s="63">
        <f t="shared" si="11"/>
        <v>2.6399999999999864</v>
      </c>
      <c r="C71" s="63">
        <f t="shared" si="12"/>
        <v>1.3199999999999932</v>
      </c>
      <c r="D71" s="63">
        <f t="shared" si="13"/>
        <v>1.3199999999999932</v>
      </c>
      <c r="E71" s="64">
        <f t="shared" si="3"/>
        <v>1.2689599999999979</v>
      </c>
      <c r="F71" s="52">
        <v>4.585</v>
      </c>
      <c r="G71" s="65">
        <f t="shared" si="4"/>
        <v>2.2110359039999734</v>
      </c>
      <c r="H71" s="40">
        <f t="shared" si="5"/>
        <v>8192.0000000000364</v>
      </c>
      <c r="I71" s="41">
        <f t="shared" si="6"/>
        <v>13.000000000000007</v>
      </c>
      <c r="J71" s="41">
        <v>65</v>
      </c>
      <c r="K71" s="48">
        <f t="shared" ref="K71:K134" si="14">L$4*J71</f>
        <v>325</v>
      </c>
      <c r="L71" s="41">
        <v>1</v>
      </c>
      <c r="N71" s="42">
        <f t="shared" ref="N71:N134" si="15">L71*N70</f>
        <v>100</v>
      </c>
      <c r="O71" s="42">
        <f t="shared" si="7"/>
        <v>32500</v>
      </c>
      <c r="P71" s="42">
        <f t="shared" si="8"/>
        <v>409600.0000000018</v>
      </c>
      <c r="Q71" s="42">
        <f t="shared" si="9"/>
        <v>26.134857234913831</v>
      </c>
      <c r="R71" s="46">
        <f t="shared" ref="R71:R134" si="16">P71/(K71*L71*N70)</f>
        <v>12.603076923076978</v>
      </c>
    </row>
    <row r="72" spans="1:18">
      <c r="A72" s="63">
        <f t="shared" si="10"/>
        <v>0.16500000000000006</v>
      </c>
      <c r="B72" s="63">
        <f t="shared" si="11"/>
        <v>2.6499999999999861</v>
      </c>
      <c r="C72" s="63">
        <f t="shared" si="12"/>
        <v>1.3249999999999931</v>
      </c>
      <c r="D72" s="63">
        <f t="shared" si="13"/>
        <v>1.3249999999999931</v>
      </c>
      <c r="E72" s="64">
        <f t="shared" ref="E72:E135" si="17">(1-A72)+A72*B72</f>
        <v>1.2722499999999979</v>
      </c>
      <c r="F72" s="52">
        <v>4.585</v>
      </c>
      <c r="G72" s="65">
        <f t="shared" ref="G72:G135" si="18">E72*C72*D72</f>
        <v>2.2335939062499728</v>
      </c>
      <c r="H72" s="40">
        <f t="shared" ref="H72:H135" si="19">POWER($I$1,J72)</f>
        <v>9410.1369241357534</v>
      </c>
      <c r="I72" s="41">
        <f t="shared" ref="I72:I135" si="20">LOG(H72,2)</f>
        <v>13.200000000000006</v>
      </c>
      <c r="J72" s="41">
        <v>66</v>
      </c>
      <c r="K72" s="48">
        <f t="shared" si="14"/>
        <v>330</v>
      </c>
      <c r="L72" s="41">
        <v>1</v>
      </c>
      <c r="N72" s="42">
        <f t="shared" si="15"/>
        <v>100</v>
      </c>
      <c r="O72" s="42">
        <f t="shared" ref="O72:O135" si="21">K72*N72</f>
        <v>33000</v>
      </c>
      <c r="P72" s="42">
        <f t="shared" ref="P72:P135" si="22">R$4*POWER($I$1,J72)</f>
        <v>470506.84620678768</v>
      </c>
      <c r="Q72" s="42">
        <f t="shared" ref="Q72:Q135" si="23">(R72/G72)*F72</f>
        <v>29.267601363607323</v>
      </c>
      <c r="R72" s="46">
        <f t="shared" si="16"/>
        <v>14.257783218387505</v>
      </c>
    </row>
    <row r="73" spans="1:18">
      <c r="A73" s="63">
        <f t="shared" ref="A73:A97" si="24">A72+0.1%</f>
        <v>0.16600000000000006</v>
      </c>
      <c r="B73" s="63">
        <f t="shared" ref="B73:B97" si="25">B72+1%</f>
        <v>2.6599999999999859</v>
      </c>
      <c r="C73" s="63">
        <f t="shared" ref="C73:C97" si="26">C72+0.5%</f>
        <v>1.329999999999993</v>
      </c>
      <c r="D73" s="63">
        <f t="shared" ref="D73:D97" si="27">D72+0.5%</f>
        <v>1.329999999999993</v>
      </c>
      <c r="E73" s="64">
        <f t="shared" si="17"/>
        <v>1.2755599999999978</v>
      </c>
      <c r="F73" s="52">
        <v>4.585</v>
      </c>
      <c r="G73" s="65">
        <f t="shared" si="18"/>
        <v>2.2563380839999723</v>
      </c>
      <c r="H73" s="40">
        <f t="shared" si="19"/>
        <v>10809.408805051598</v>
      </c>
      <c r="I73" s="41">
        <f t="shared" si="20"/>
        <v>13.400000000000007</v>
      </c>
      <c r="J73" s="41">
        <v>67</v>
      </c>
      <c r="K73" s="48">
        <f t="shared" si="14"/>
        <v>335</v>
      </c>
      <c r="L73" s="41">
        <v>1</v>
      </c>
      <c r="N73" s="42">
        <f t="shared" si="15"/>
        <v>100</v>
      </c>
      <c r="O73" s="42">
        <f t="shared" si="21"/>
        <v>33500</v>
      </c>
      <c r="P73" s="42">
        <f t="shared" si="22"/>
        <v>540470.44025257987</v>
      </c>
      <c r="Q73" s="42">
        <f t="shared" si="23"/>
        <v>32.784027505562747</v>
      </c>
      <c r="R73" s="46">
        <f t="shared" si="16"/>
        <v>16.13344597768895</v>
      </c>
    </row>
    <row r="74" spans="1:18">
      <c r="A74" s="63">
        <f t="shared" si="24"/>
        <v>0.16700000000000007</v>
      </c>
      <c r="B74" s="63">
        <f t="shared" si="25"/>
        <v>2.6699999999999857</v>
      </c>
      <c r="C74" s="63">
        <f t="shared" si="26"/>
        <v>1.3349999999999929</v>
      </c>
      <c r="D74" s="63">
        <f t="shared" si="27"/>
        <v>1.3349999999999929</v>
      </c>
      <c r="E74" s="64">
        <f t="shared" si="17"/>
        <v>1.2788899999999979</v>
      </c>
      <c r="F74" s="52">
        <v>4.585</v>
      </c>
      <c r="G74" s="65">
        <f t="shared" si="18"/>
        <v>2.2792697302499718</v>
      </c>
      <c r="H74" s="40">
        <f t="shared" si="19"/>
        <v>12416.750112853239</v>
      </c>
      <c r="I74" s="41">
        <f t="shared" si="20"/>
        <v>13.600000000000007</v>
      </c>
      <c r="J74" s="41">
        <v>68</v>
      </c>
      <c r="K74" s="48">
        <f t="shared" si="14"/>
        <v>340</v>
      </c>
      <c r="L74" s="41">
        <v>1</v>
      </c>
      <c r="N74" s="42">
        <f t="shared" si="15"/>
        <v>100</v>
      </c>
      <c r="O74" s="42">
        <f t="shared" si="21"/>
        <v>34000</v>
      </c>
      <c r="P74" s="42">
        <f t="shared" si="22"/>
        <v>620837.50564266194</v>
      </c>
      <c r="Q74" s="42">
        <f t="shared" si="23"/>
        <v>36.731836744655361</v>
      </c>
      <c r="R74" s="46">
        <f t="shared" si="16"/>
        <v>18.259926636548879</v>
      </c>
    </row>
    <row r="75" spans="1:18">
      <c r="A75" s="63">
        <f t="shared" si="24"/>
        <v>0.16800000000000007</v>
      </c>
      <c r="B75" s="63">
        <f t="shared" si="25"/>
        <v>2.6799999999999855</v>
      </c>
      <c r="C75" s="63">
        <f t="shared" si="26"/>
        <v>1.3399999999999928</v>
      </c>
      <c r="D75" s="63">
        <f t="shared" si="27"/>
        <v>1.3399999999999928</v>
      </c>
      <c r="E75" s="64">
        <f t="shared" si="17"/>
        <v>1.2822399999999976</v>
      </c>
      <c r="F75" s="52">
        <v>4.585</v>
      </c>
      <c r="G75" s="65">
        <f t="shared" si="18"/>
        <v>2.302390143999971</v>
      </c>
      <c r="H75" s="40">
        <f t="shared" si="19"/>
        <v>14263.100429043763</v>
      </c>
      <c r="I75" s="41">
        <f t="shared" si="20"/>
        <v>13.800000000000008</v>
      </c>
      <c r="J75" s="41">
        <v>69</v>
      </c>
      <c r="K75" s="48">
        <f t="shared" si="14"/>
        <v>345</v>
      </c>
      <c r="L75" s="41">
        <v>1</v>
      </c>
      <c r="N75" s="42">
        <f t="shared" si="15"/>
        <v>100</v>
      </c>
      <c r="O75" s="42">
        <f t="shared" si="21"/>
        <v>34500</v>
      </c>
      <c r="P75" s="42">
        <f t="shared" si="22"/>
        <v>713155.02145218814</v>
      </c>
      <c r="Q75" s="42">
        <f t="shared" si="23"/>
        <v>41.164730069742205</v>
      </c>
      <c r="R75" s="46">
        <f t="shared" si="16"/>
        <v>20.67116004209241</v>
      </c>
    </row>
    <row r="76" spans="1:18">
      <c r="A76" s="63">
        <f t="shared" si="24"/>
        <v>0.16900000000000007</v>
      </c>
      <c r="B76" s="63">
        <f t="shared" si="25"/>
        <v>2.6899999999999853</v>
      </c>
      <c r="C76" s="63">
        <f t="shared" si="26"/>
        <v>1.3449999999999926</v>
      </c>
      <c r="D76" s="63">
        <f t="shared" si="27"/>
        <v>1.3449999999999926</v>
      </c>
      <c r="E76" s="64">
        <f t="shared" si="17"/>
        <v>1.2856099999999977</v>
      </c>
      <c r="F76" s="52">
        <v>4.585</v>
      </c>
      <c r="G76" s="65">
        <f t="shared" si="18"/>
        <v>2.3257006302499703</v>
      </c>
      <c r="H76" s="40">
        <f t="shared" si="19"/>
        <v>16384.000000000076</v>
      </c>
      <c r="I76" s="41">
        <f t="shared" si="20"/>
        <v>14.000000000000007</v>
      </c>
      <c r="J76" s="49">
        <v>70</v>
      </c>
      <c r="K76" s="48">
        <f t="shared" si="14"/>
        <v>350</v>
      </c>
      <c r="L76" s="41">
        <v>1</v>
      </c>
      <c r="N76" s="42">
        <f t="shared" si="15"/>
        <v>100</v>
      </c>
      <c r="O76" s="42">
        <f t="shared" si="21"/>
        <v>35000</v>
      </c>
      <c r="P76" s="42">
        <f t="shared" si="22"/>
        <v>819200.00000000384</v>
      </c>
      <c r="Q76" s="42">
        <f t="shared" si="23"/>
        <v>46.143170193175756</v>
      </c>
      <c r="R76" s="46">
        <f t="shared" si="16"/>
        <v>23.405714285714396</v>
      </c>
    </row>
    <row r="77" spans="1:18">
      <c r="A77" s="63">
        <f t="shared" si="24"/>
        <v>0.17000000000000007</v>
      </c>
      <c r="B77" s="63">
        <f t="shared" si="25"/>
        <v>2.6999999999999851</v>
      </c>
      <c r="C77" s="63">
        <f t="shared" si="26"/>
        <v>1.3499999999999925</v>
      </c>
      <c r="D77" s="63">
        <f t="shared" si="27"/>
        <v>1.3499999999999925</v>
      </c>
      <c r="E77" s="64">
        <f t="shared" si="17"/>
        <v>1.2889999999999975</v>
      </c>
      <c r="F77" s="52">
        <v>4.585</v>
      </c>
      <c r="G77" s="65">
        <f t="shared" si="18"/>
        <v>2.3492024999999694</v>
      </c>
      <c r="H77" s="40">
        <f t="shared" si="19"/>
        <v>18820.27384827151</v>
      </c>
      <c r="I77" s="41">
        <f t="shared" si="20"/>
        <v>14.200000000000008</v>
      </c>
      <c r="J77" s="41">
        <v>71</v>
      </c>
      <c r="K77" s="48">
        <f t="shared" si="14"/>
        <v>355</v>
      </c>
      <c r="L77" s="41">
        <v>1</v>
      </c>
      <c r="N77" s="42">
        <f t="shared" si="15"/>
        <v>100</v>
      </c>
      <c r="O77" s="42">
        <f t="shared" si="21"/>
        <v>35500</v>
      </c>
      <c r="P77" s="42">
        <f t="shared" si="22"/>
        <v>941013.69241357548</v>
      </c>
      <c r="Q77" s="42">
        <f t="shared" si="23"/>
        <v>51.735240863700355</v>
      </c>
      <c r="R77" s="46">
        <f t="shared" si="16"/>
        <v>26.507427955311986</v>
      </c>
    </row>
    <row r="78" spans="1:18">
      <c r="A78" s="63">
        <f t="shared" si="24"/>
        <v>0.17100000000000007</v>
      </c>
      <c r="B78" s="63">
        <f t="shared" si="25"/>
        <v>2.7099999999999849</v>
      </c>
      <c r="C78" s="63">
        <f t="shared" si="26"/>
        <v>1.3549999999999924</v>
      </c>
      <c r="D78" s="63">
        <f t="shared" si="27"/>
        <v>1.3549999999999924</v>
      </c>
      <c r="E78" s="64">
        <f t="shared" si="17"/>
        <v>1.2924099999999976</v>
      </c>
      <c r="F78" s="52">
        <v>4.585</v>
      </c>
      <c r="G78" s="65">
        <f t="shared" si="18"/>
        <v>2.3728970702499694</v>
      </c>
      <c r="H78" s="40">
        <f t="shared" si="19"/>
        <v>21618.817610103204</v>
      </c>
      <c r="I78" s="41">
        <f t="shared" si="20"/>
        <v>14.400000000000007</v>
      </c>
      <c r="J78" s="41">
        <v>72</v>
      </c>
      <c r="K78" s="48">
        <f t="shared" si="14"/>
        <v>360</v>
      </c>
      <c r="L78" s="41">
        <v>1</v>
      </c>
      <c r="N78" s="42">
        <f t="shared" si="15"/>
        <v>100</v>
      </c>
      <c r="O78" s="42">
        <f t="shared" si="21"/>
        <v>36000</v>
      </c>
      <c r="P78" s="42">
        <f t="shared" si="22"/>
        <v>1080940.8805051602</v>
      </c>
      <c r="Q78" s="42">
        <f t="shared" si="23"/>
        <v>58.01761623484888</v>
      </c>
      <c r="R78" s="46">
        <f t="shared" si="16"/>
        <v>30.026135569587783</v>
      </c>
    </row>
    <row r="79" spans="1:18">
      <c r="A79" s="63">
        <f t="shared" si="24"/>
        <v>0.17200000000000007</v>
      </c>
      <c r="B79" s="63">
        <f t="shared" si="25"/>
        <v>2.7199999999999847</v>
      </c>
      <c r="C79" s="63">
        <f t="shared" si="26"/>
        <v>1.3599999999999923</v>
      </c>
      <c r="D79" s="63">
        <f t="shared" si="27"/>
        <v>1.3599999999999923</v>
      </c>
      <c r="E79" s="64">
        <f t="shared" si="17"/>
        <v>1.2958399999999974</v>
      </c>
      <c r="F79" s="52">
        <v>4.585</v>
      </c>
      <c r="G79" s="65">
        <f t="shared" si="18"/>
        <v>2.3967856639999683</v>
      </c>
      <c r="H79" s="40">
        <f t="shared" si="19"/>
        <v>24833.500225706484</v>
      </c>
      <c r="I79" s="41">
        <f t="shared" si="20"/>
        <v>14.600000000000007</v>
      </c>
      <c r="J79" s="41">
        <v>73</v>
      </c>
      <c r="K79" s="48">
        <f t="shared" si="14"/>
        <v>365</v>
      </c>
      <c r="L79" s="41">
        <v>1</v>
      </c>
      <c r="N79" s="42">
        <f t="shared" si="15"/>
        <v>100</v>
      </c>
      <c r="O79" s="42">
        <f t="shared" si="21"/>
        <v>36500</v>
      </c>
      <c r="P79" s="42">
        <f t="shared" si="22"/>
        <v>1241675.0112853241</v>
      </c>
      <c r="Q79" s="42">
        <f t="shared" si="23"/>
        <v>65.076654477817613</v>
      </c>
      <c r="R79" s="46">
        <f t="shared" si="16"/>
        <v>34.018493459871891</v>
      </c>
    </row>
    <row r="80" spans="1:18">
      <c r="A80" s="63">
        <f t="shared" si="24"/>
        <v>0.17300000000000007</v>
      </c>
      <c r="B80" s="63">
        <f t="shared" si="25"/>
        <v>2.7299999999999844</v>
      </c>
      <c r="C80" s="63">
        <f t="shared" si="26"/>
        <v>1.3649999999999922</v>
      </c>
      <c r="D80" s="63">
        <f t="shared" si="27"/>
        <v>1.3649999999999922</v>
      </c>
      <c r="E80" s="64">
        <f t="shared" si="17"/>
        <v>1.2992899999999974</v>
      </c>
      <c r="F80" s="52">
        <v>4.585</v>
      </c>
      <c r="G80" s="65">
        <f t="shared" si="18"/>
        <v>2.4208696102499676</v>
      </c>
      <c r="H80" s="40">
        <f t="shared" si="19"/>
        <v>28526.200858087537</v>
      </c>
      <c r="I80" s="41">
        <f t="shared" si="20"/>
        <v>14.800000000000008</v>
      </c>
      <c r="J80" s="41">
        <v>74</v>
      </c>
      <c r="K80" s="48">
        <f t="shared" si="14"/>
        <v>370</v>
      </c>
      <c r="L80" s="41">
        <v>1</v>
      </c>
      <c r="N80" s="42">
        <f t="shared" si="15"/>
        <v>100</v>
      </c>
      <c r="O80" s="42">
        <f t="shared" si="21"/>
        <v>37000</v>
      </c>
      <c r="P80" s="42">
        <f t="shared" si="22"/>
        <v>1426310.0429043768</v>
      </c>
      <c r="Q80" s="42">
        <f t="shared" si="23"/>
        <v>73.00963166771183</v>
      </c>
      <c r="R80" s="46">
        <f t="shared" si="16"/>
        <v>38.548920078496671</v>
      </c>
    </row>
    <row r="81" spans="1:18">
      <c r="A81" s="63">
        <f t="shared" si="24"/>
        <v>0.17400000000000007</v>
      </c>
      <c r="B81" s="63">
        <f t="shared" si="25"/>
        <v>2.7399999999999842</v>
      </c>
      <c r="C81" s="63">
        <f t="shared" si="26"/>
        <v>1.3699999999999921</v>
      </c>
      <c r="D81" s="63">
        <f t="shared" si="27"/>
        <v>1.3699999999999921</v>
      </c>
      <c r="E81" s="64">
        <f t="shared" si="17"/>
        <v>1.3027599999999975</v>
      </c>
      <c r="F81" s="52">
        <v>4.585</v>
      </c>
      <c r="G81" s="65">
        <f t="shared" si="18"/>
        <v>2.4451502439999673</v>
      </c>
      <c r="H81" s="40">
        <f t="shared" si="19"/>
        <v>32768.00000000016</v>
      </c>
      <c r="I81" s="41">
        <f t="shared" si="20"/>
        <v>15.000000000000007</v>
      </c>
      <c r="J81" s="41">
        <v>75</v>
      </c>
      <c r="K81" s="48">
        <f t="shared" si="14"/>
        <v>375</v>
      </c>
      <c r="L81" s="41">
        <v>1</v>
      </c>
      <c r="N81" s="42">
        <f t="shared" si="15"/>
        <v>100</v>
      </c>
      <c r="O81" s="42">
        <f t="shared" si="21"/>
        <v>37500</v>
      </c>
      <c r="P81" s="42">
        <f t="shared" si="22"/>
        <v>1638400.0000000079</v>
      </c>
      <c r="Q81" s="42">
        <f t="shared" si="23"/>
        <v>81.926134051773346</v>
      </c>
      <c r="R81" s="46">
        <f t="shared" si="16"/>
        <v>43.690666666666878</v>
      </c>
    </row>
    <row r="82" spans="1:18">
      <c r="A82" s="63">
        <f t="shared" si="24"/>
        <v>0.17500000000000007</v>
      </c>
      <c r="B82" s="63">
        <f t="shared" si="25"/>
        <v>2.749999999999984</v>
      </c>
      <c r="C82" s="63">
        <f t="shared" si="26"/>
        <v>1.374999999999992</v>
      </c>
      <c r="D82" s="63">
        <f t="shared" si="27"/>
        <v>1.374999999999992</v>
      </c>
      <c r="E82" s="64">
        <f t="shared" si="17"/>
        <v>1.3062499999999972</v>
      </c>
      <c r="F82" s="52">
        <v>4.585</v>
      </c>
      <c r="G82" s="65">
        <f t="shared" si="18"/>
        <v>2.4696289062499663</v>
      </c>
      <c r="H82" s="40">
        <f t="shared" si="19"/>
        <v>37640.547696543035</v>
      </c>
      <c r="I82" s="41">
        <f t="shared" si="20"/>
        <v>15.200000000000008</v>
      </c>
      <c r="J82" s="41">
        <v>76</v>
      </c>
      <c r="K82" s="48">
        <f t="shared" si="14"/>
        <v>380</v>
      </c>
      <c r="L82" s="41">
        <v>1</v>
      </c>
      <c r="N82" s="42">
        <f t="shared" si="15"/>
        <v>100</v>
      </c>
      <c r="O82" s="42">
        <f t="shared" si="21"/>
        <v>38000</v>
      </c>
      <c r="P82" s="42">
        <f t="shared" si="22"/>
        <v>1882027.3848271517</v>
      </c>
      <c r="Q82" s="42">
        <f t="shared" si="23"/>
        <v>91.949629159120462</v>
      </c>
      <c r="R82" s="46">
        <f t="shared" si="16"/>
        <v>49.527036442819778</v>
      </c>
    </row>
    <row r="83" spans="1:18">
      <c r="A83" s="63">
        <f t="shared" si="24"/>
        <v>0.17600000000000007</v>
      </c>
      <c r="B83" s="63">
        <f t="shared" si="25"/>
        <v>2.7599999999999838</v>
      </c>
      <c r="C83" s="63">
        <f t="shared" si="26"/>
        <v>1.3799999999999919</v>
      </c>
      <c r="D83" s="63">
        <f t="shared" si="27"/>
        <v>1.3799999999999919</v>
      </c>
      <c r="E83" s="64">
        <f t="shared" si="17"/>
        <v>1.3097599999999974</v>
      </c>
      <c r="F83" s="52">
        <v>4.585</v>
      </c>
      <c r="G83" s="65">
        <f t="shared" si="18"/>
        <v>2.4943069439999657</v>
      </c>
      <c r="H83" s="40">
        <f t="shared" si="19"/>
        <v>43237.635220206423</v>
      </c>
      <c r="I83" s="41">
        <f t="shared" si="20"/>
        <v>15.400000000000007</v>
      </c>
      <c r="J83" s="41">
        <v>77</v>
      </c>
      <c r="K83" s="48">
        <f t="shared" si="14"/>
        <v>385</v>
      </c>
      <c r="L83" s="41">
        <v>1</v>
      </c>
      <c r="N83" s="42">
        <f t="shared" si="15"/>
        <v>100</v>
      </c>
      <c r="O83" s="42">
        <f t="shared" si="21"/>
        <v>38500</v>
      </c>
      <c r="P83" s="42">
        <f t="shared" si="22"/>
        <v>2161881.7610103213</v>
      </c>
      <c r="Q83" s="42">
        <f t="shared" si="23"/>
        <v>103.21923886917511</v>
      </c>
      <c r="R83" s="46">
        <f t="shared" si="16"/>
        <v>56.1527730132551</v>
      </c>
    </row>
    <row r="84" spans="1:18">
      <c r="A84" s="63">
        <f t="shared" si="24"/>
        <v>0.17700000000000007</v>
      </c>
      <c r="B84" s="63">
        <f t="shared" si="25"/>
        <v>2.7699999999999836</v>
      </c>
      <c r="C84" s="63">
        <f t="shared" si="26"/>
        <v>1.3849999999999918</v>
      </c>
      <c r="D84" s="63">
        <f t="shared" si="27"/>
        <v>1.3849999999999918</v>
      </c>
      <c r="E84" s="64">
        <f t="shared" si="17"/>
        <v>1.3132899999999972</v>
      </c>
      <c r="F84" s="52">
        <v>4.585</v>
      </c>
      <c r="G84" s="65">
        <f t="shared" si="18"/>
        <v>2.5191857102499648</v>
      </c>
      <c r="H84" s="40">
        <f t="shared" si="19"/>
        <v>49667.000451412976</v>
      </c>
      <c r="I84" s="41">
        <f t="shared" si="20"/>
        <v>15.600000000000007</v>
      </c>
      <c r="J84" s="41">
        <v>78</v>
      </c>
      <c r="K84" s="48">
        <f t="shared" si="14"/>
        <v>390</v>
      </c>
      <c r="L84" s="41">
        <v>1</v>
      </c>
      <c r="N84" s="42">
        <f t="shared" si="15"/>
        <v>100</v>
      </c>
      <c r="O84" s="42">
        <f t="shared" si="21"/>
        <v>39000</v>
      </c>
      <c r="P84" s="42">
        <f t="shared" si="22"/>
        <v>2483350.0225706487</v>
      </c>
      <c r="Q84" s="42">
        <f t="shared" si="23"/>
        <v>115.89174056052155</v>
      </c>
      <c r="R84" s="46">
        <f t="shared" si="16"/>
        <v>63.675641604375606</v>
      </c>
    </row>
    <row r="85" spans="1:18">
      <c r="A85" s="63">
        <f t="shared" si="24"/>
        <v>0.17800000000000007</v>
      </c>
      <c r="B85" s="63">
        <f t="shared" si="25"/>
        <v>2.7799999999999834</v>
      </c>
      <c r="C85" s="63">
        <f t="shared" si="26"/>
        <v>1.3899999999999917</v>
      </c>
      <c r="D85" s="63">
        <f t="shared" si="27"/>
        <v>1.3899999999999917</v>
      </c>
      <c r="E85" s="64">
        <f t="shared" si="17"/>
        <v>1.3168399999999971</v>
      </c>
      <c r="F85" s="52">
        <v>4.585</v>
      </c>
      <c r="G85" s="65">
        <f t="shared" si="18"/>
        <v>2.544266563999964</v>
      </c>
      <c r="H85" s="40">
        <f t="shared" si="19"/>
        <v>57052.401716175089</v>
      </c>
      <c r="I85" s="41">
        <f t="shared" si="20"/>
        <v>15.800000000000008</v>
      </c>
      <c r="J85" s="41">
        <v>79</v>
      </c>
      <c r="K85" s="48">
        <f t="shared" si="14"/>
        <v>395</v>
      </c>
      <c r="L85" s="41">
        <v>1</v>
      </c>
      <c r="N85" s="42">
        <f t="shared" si="15"/>
        <v>100</v>
      </c>
      <c r="O85" s="42">
        <f t="shared" si="21"/>
        <v>39500</v>
      </c>
      <c r="P85" s="42">
        <f t="shared" si="22"/>
        <v>2852620.0858087544</v>
      </c>
      <c r="Q85" s="42">
        <f t="shared" si="23"/>
        <v>130.14382585891718</v>
      </c>
      <c r="R85" s="46">
        <f t="shared" si="16"/>
        <v>72.218230020474792</v>
      </c>
    </row>
    <row r="86" spans="1:18">
      <c r="A86" s="63">
        <f t="shared" si="24"/>
        <v>0.17900000000000008</v>
      </c>
      <c r="B86" s="63">
        <f t="shared" si="25"/>
        <v>2.7899999999999832</v>
      </c>
      <c r="C86" s="63">
        <f t="shared" si="26"/>
        <v>1.3949999999999916</v>
      </c>
      <c r="D86" s="63">
        <f t="shared" si="27"/>
        <v>1.3949999999999916</v>
      </c>
      <c r="E86" s="64">
        <f t="shared" si="17"/>
        <v>1.3204099999999972</v>
      </c>
      <c r="F86" s="52">
        <v>4.585</v>
      </c>
      <c r="G86" s="65">
        <f t="shared" si="18"/>
        <v>2.5695508702499636</v>
      </c>
      <c r="H86" s="40">
        <f t="shared" si="19"/>
        <v>65536.000000000349</v>
      </c>
      <c r="I86" s="41">
        <f t="shared" si="20"/>
        <v>16.000000000000007</v>
      </c>
      <c r="J86" s="49">
        <v>80</v>
      </c>
      <c r="K86" s="48">
        <f t="shared" si="14"/>
        <v>400</v>
      </c>
      <c r="L86" s="41">
        <v>20</v>
      </c>
      <c r="N86" s="42">
        <f t="shared" si="15"/>
        <v>2000</v>
      </c>
      <c r="O86" s="42">
        <f t="shared" si="21"/>
        <v>800000</v>
      </c>
      <c r="P86" s="42">
        <f t="shared" si="22"/>
        <v>3276800.0000000177</v>
      </c>
      <c r="Q86" s="42">
        <f t="shared" si="23"/>
        <v>7.3087325172018032</v>
      </c>
      <c r="R86" s="46">
        <f t="shared" si="16"/>
        <v>4.0960000000000223</v>
      </c>
    </row>
    <row r="87" spans="1:18">
      <c r="A87" s="63">
        <f t="shared" si="24"/>
        <v>0.18000000000000008</v>
      </c>
      <c r="B87" s="63">
        <f t="shared" si="25"/>
        <v>2.7999999999999829</v>
      </c>
      <c r="C87" s="63">
        <f t="shared" si="26"/>
        <v>1.3999999999999915</v>
      </c>
      <c r="D87" s="63">
        <f t="shared" si="27"/>
        <v>1.3999999999999915</v>
      </c>
      <c r="E87" s="64">
        <f t="shared" si="17"/>
        <v>1.3239999999999972</v>
      </c>
      <c r="F87" s="52">
        <v>4.585</v>
      </c>
      <c r="G87" s="65">
        <f t="shared" si="18"/>
        <v>2.5950399999999632</v>
      </c>
      <c r="H87" s="40">
        <f t="shared" si="19"/>
        <v>75281.0953930861</v>
      </c>
      <c r="I87" s="41">
        <f t="shared" si="20"/>
        <v>16.200000000000006</v>
      </c>
      <c r="J87" s="41">
        <v>81</v>
      </c>
      <c r="K87" s="48">
        <f t="shared" si="14"/>
        <v>405</v>
      </c>
      <c r="L87" s="41">
        <v>1</v>
      </c>
      <c r="N87" s="42">
        <f t="shared" si="15"/>
        <v>2000</v>
      </c>
      <c r="O87" s="42">
        <f t="shared" si="21"/>
        <v>810000</v>
      </c>
      <c r="P87" s="42">
        <f t="shared" si="22"/>
        <v>3764054.7696543052</v>
      </c>
      <c r="Q87" s="42">
        <f t="shared" si="23"/>
        <v>8.2104355958761772</v>
      </c>
      <c r="R87" s="46">
        <f t="shared" si="16"/>
        <v>4.6469811971040809</v>
      </c>
    </row>
    <row r="88" spans="1:18">
      <c r="A88" s="63">
        <f t="shared" si="24"/>
        <v>0.18100000000000008</v>
      </c>
      <c r="B88" s="63">
        <f t="shared" si="25"/>
        <v>2.8099999999999827</v>
      </c>
      <c r="C88" s="63">
        <f t="shared" si="26"/>
        <v>1.4049999999999914</v>
      </c>
      <c r="D88" s="63">
        <f t="shared" si="27"/>
        <v>1.4049999999999914</v>
      </c>
      <c r="E88" s="64">
        <f t="shared" si="17"/>
        <v>1.3276099999999971</v>
      </c>
      <c r="F88" s="52">
        <v>4.585</v>
      </c>
      <c r="G88" s="65">
        <f t="shared" si="18"/>
        <v>2.6207353302499619</v>
      </c>
      <c r="H88" s="40">
        <f t="shared" si="19"/>
        <v>86475.270440412874</v>
      </c>
      <c r="I88" s="41">
        <f t="shared" si="20"/>
        <v>16.400000000000009</v>
      </c>
      <c r="J88" s="41">
        <v>82</v>
      </c>
      <c r="K88" s="48">
        <f t="shared" si="14"/>
        <v>410</v>
      </c>
      <c r="L88" s="41">
        <v>1</v>
      </c>
      <c r="N88" s="42">
        <f t="shared" si="15"/>
        <v>2000</v>
      </c>
      <c r="O88" s="42">
        <f t="shared" si="21"/>
        <v>820000</v>
      </c>
      <c r="P88" s="42">
        <f t="shared" si="22"/>
        <v>4323763.5220206436</v>
      </c>
      <c r="Q88" s="42">
        <f t="shared" si="23"/>
        <v>9.2249550222998771</v>
      </c>
      <c r="R88" s="46">
        <f t="shared" si="16"/>
        <v>5.2728823439276145</v>
      </c>
    </row>
    <row r="89" spans="1:18">
      <c r="A89" s="63">
        <f t="shared" si="24"/>
        <v>0.18200000000000008</v>
      </c>
      <c r="B89" s="63">
        <f t="shared" si="25"/>
        <v>2.8199999999999825</v>
      </c>
      <c r="C89" s="63">
        <f t="shared" si="26"/>
        <v>1.4099999999999913</v>
      </c>
      <c r="D89" s="63">
        <f t="shared" si="27"/>
        <v>1.4099999999999913</v>
      </c>
      <c r="E89" s="64">
        <f t="shared" si="17"/>
        <v>1.3312399999999971</v>
      </c>
      <c r="F89" s="52">
        <v>4.585</v>
      </c>
      <c r="G89" s="65">
        <f t="shared" si="18"/>
        <v>2.6466382439999614</v>
      </c>
      <c r="H89" s="40">
        <f t="shared" si="19"/>
        <v>99334.000902825996</v>
      </c>
      <c r="I89" s="41">
        <f t="shared" si="20"/>
        <v>16.600000000000009</v>
      </c>
      <c r="J89" s="41">
        <v>83</v>
      </c>
      <c r="K89" s="48">
        <f t="shared" si="14"/>
        <v>415</v>
      </c>
      <c r="L89" s="41">
        <v>1</v>
      </c>
      <c r="N89" s="42">
        <f t="shared" si="15"/>
        <v>2000</v>
      </c>
      <c r="O89" s="42">
        <f t="shared" si="21"/>
        <v>830000</v>
      </c>
      <c r="P89" s="42">
        <f t="shared" si="22"/>
        <v>4966700.0451413002</v>
      </c>
      <c r="Q89" s="42">
        <f t="shared" si="23"/>
        <v>10.366558342318573</v>
      </c>
      <c r="R89" s="46">
        <f t="shared" si="16"/>
        <v>5.9839759580015661</v>
      </c>
    </row>
    <row r="90" spans="1:18">
      <c r="A90" s="63">
        <f t="shared" si="24"/>
        <v>0.18300000000000008</v>
      </c>
      <c r="B90" s="63">
        <f t="shared" si="25"/>
        <v>2.8299999999999823</v>
      </c>
      <c r="C90" s="63">
        <f t="shared" si="26"/>
        <v>1.4149999999999912</v>
      </c>
      <c r="D90" s="63">
        <f t="shared" si="27"/>
        <v>1.4149999999999912</v>
      </c>
      <c r="E90" s="64">
        <f t="shared" si="17"/>
        <v>1.334889999999997</v>
      </c>
      <c r="F90" s="52">
        <v>4.585</v>
      </c>
      <c r="G90" s="65">
        <f t="shared" si="18"/>
        <v>2.6727501302499608</v>
      </c>
      <c r="H90" s="40">
        <f t="shared" si="19"/>
        <v>114104.80343235022</v>
      </c>
      <c r="I90" s="41">
        <f t="shared" si="20"/>
        <v>16.800000000000008</v>
      </c>
      <c r="J90" s="41">
        <v>84</v>
      </c>
      <c r="K90" s="48">
        <f t="shared" si="14"/>
        <v>420</v>
      </c>
      <c r="L90" s="41">
        <v>1</v>
      </c>
      <c r="N90" s="42">
        <f t="shared" si="15"/>
        <v>2000</v>
      </c>
      <c r="O90" s="42">
        <f t="shared" si="21"/>
        <v>840000</v>
      </c>
      <c r="P90" s="42">
        <f t="shared" si="22"/>
        <v>5705240.1716175107</v>
      </c>
      <c r="Q90" s="42">
        <f t="shared" si="23"/>
        <v>11.651333303087284</v>
      </c>
      <c r="R90" s="46">
        <f t="shared" si="16"/>
        <v>6.7919525852589411</v>
      </c>
    </row>
    <row r="91" spans="1:18">
      <c r="A91" s="63">
        <f t="shared" si="24"/>
        <v>0.18400000000000008</v>
      </c>
      <c r="B91" s="63">
        <f t="shared" si="25"/>
        <v>2.8399999999999821</v>
      </c>
      <c r="C91" s="63">
        <f t="shared" si="26"/>
        <v>1.419999999999991</v>
      </c>
      <c r="D91" s="63">
        <f t="shared" si="27"/>
        <v>1.419999999999991</v>
      </c>
      <c r="E91" s="64">
        <f t="shared" si="17"/>
        <v>1.3385599999999969</v>
      </c>
      <c r="F91" s="52">
        <v>4.585</v>
      </c>
      <c r="G91" s="65">
        <f t="shared" si="18"/>
        <v>2.69907238399996</v>
      </c>
      <c r="H91" s="40">
        <f t="shared" si="19"/>
        <v>131072.00000000073</v>
      </c>
      <c r="I91" s="41">
        <f t="shared" si="20"/>
        <v>17.000000000000007</v>
      </c>
      <c r="J91" s="41">
        <v>85</v>
      </c>
      <c r="K91" s="48">
        <f t="shared" si="14"/>
        <v>425</v>
      </c>
      <c r="L91" s="41">
        <v>1</v>
      </c>
      <c r="N91" s="42">
        <f t="shared" si="15"/>
        <v>2000</v>
      </c>
      <c r="O91" s="42">
        <f t="shared" si="21"/>
        <v>850000</v>
      </c>
      <c r="P91" s="42">
        <f t="shared" si="22"/>
        <v>6553600.0000000363</v>
      </c>
      <c r="Q91" s="42">
        <f t="shared" si="23"/>
        <v>13.097421773985824</v>
      </c>
      <c r="R91" s="46">
        <f t="shared" si="16"/>
        <v>7.7101176470588664</v>
      </c>
    </row>
    <row r="92" spans="1:18">
      <c r="A92" s="63">
        <f t="shared" si="24"/>
        <v>0.18500000000000008</v>
      </c>
      <c r="B92" s="63">
        <f t="shared" si="25"/>
        <v>2.8499999999999819</v>
      </c>
      <c r="C92" s="63">
        <f t="shared" si="26"/>
        <v>1.4249999999999909</v>
      </c>
      <c r="D92" s="63">
        <f t="shared" si="27"/>
        <v>1.4249999999999909</v>
      </c>
      <c r="E92" s="64">
        <f t="shared" si="17"/>
        <v>1.3422499999999968</v>
      </c>
      <c r="F92" s="52">
        <v>4.585</v>
      </c>
      <c r="G92" s="65">
        <f t="shared" si="18"/>
        <v>2.725606406249959</v>
      </c>
      <c r="H92" s="40">
        <f t="shared" si="19"/>
        <v>150562.19078617223</v>
      </c>
      <c r="I92" s="41">
        <f t="shared" si="20"/>
        <v>17.200000000000006</v>
      </c>
      <c r="J92" s="41">
        <v>86</v>
      </c>
      <c r="K92" s="48">
        <f t="shared" si="14"/>
        <v>430</v>
      </c>
      <c r="L92" s="41">
        <v>1</v>
      </c>
      <c r="N92" s="42">
        <f t="shared" si="15"/>
        <v>2000</v>
      </c>
      <c r="O92" s="42">
        <f t="shared" si="21"/>
        <v>860000</v>
      </c>
      <c r="P92" s="42">
        <f t="shared" si="22"/>
        <v>7528109.5393086113</v>
      </c>
      <c r="Q92" s="42">
        <f t="shared" si="23"/>
        <v>14.725283918974705</v>
      </c>
      <c r="R92" s="46">
        <f t="shared" si="16"/>
        <v>8.753615743382106</v>
      </c>
    </row>
    <row r="93" spans="1:18">
      <c r="A93" s="63">
        <f t="shared" si="24"/>
        <v>0.18600000000000008</v>
      </c>
      <c r="B93" s="63">
        <f t="shared" si="25"/>
        <v>2.8599999999999817</v>
      </c>
      <c r="C93" s="63">
        <f t="shared" si="26"/>
        <v>1.4299999999999908</v>
      </c>
      <c r="D93" s="63">
        <f t="shared" si="27"/>
        <v>1.4299999999999908</v>
      </c>
      <c r="E93" s="64">
        <f t="shared" si="17"/>
        <v>1.3459599999999967</v>
      </c>
      <c r="F93" s="52">
        <v>4.585</v>
      </c>
      <c r="G93" s="65">
        <f t="shared" si="18"/>
        <v>2.7523536039999579</v>
      </c>
      <c r="H93" s="40">
        <f t="shared" si="19"/>
        <v>172950.54088082581</v>
      </c>
      <c r="I93" s="41">
        <f t="shared" si="20"/>
        <v>17.400000000000009</v>
      </c>
      <c r="J93" s="41">
        <v>87</v>
      </c>
      <c r="K93" s="48">
        <f t="shared" si="14"/>
        <v>435</v>
      </c>
      <c r="L93" s="41">
        <v>1</v>
      </c>
      <c r="N93" s="42">
        <f t="shared" si="15"/>
        <v>2000</v>
      </c>
      <c r="O93" s="42">
        <f t="shared" si="21"/>
        <v>870000</v>
      </c>
      <c r="P93" s="42">
        <f t="shared" si="22"/>
        <v>8647527.0440412909</v>
      </c>
      <c r="Q93" s="42">
        <f t="shared" si="23"/>
        <v>16.557996554109931</v>
      </c>
      <c r="R93" s="46">
        <f t="shared" si="16"/>
        <v>9.9396862575187246</v>
      </c>
    </row>
    <row r="94" spans="1:18">
      <c r="A94" s="63">
        <f t="shared" si="24"/>
        <v>0.18700000000000008</v>
      </c>
      <c r="B94" s="63">
        <f t="shared" si="25"/>
        <v>2.8699999999999815</v>
      </c>
      <c r="C94" s="63">
        <f t="shared" si="26"/>
        <v>1.4349999999999907</v>
      </c>
      <c r="D94" s="63">
        <f t="shared" si="27"/>
        <v>1.4349999999999907</v>
      </c>
      <c r="E94" s="64">
        <f t="shared" si="17"/>
        <v>1.3496899999999967</v>
      </c>
      <c r="F94" s="52">
        <v>4.585</v>
      </c>
      <c r="G94" s="65">
        <f t="shared" si="18"/>
        <v>2.7793153902499572</v>
      </c>
      <c r="H94" s="40">
        <f t="shared" si="19"/>
        <v>198668.00180565205</v>
      </c>
      <c r="I94" s="41">
        <f t="shared" si="20"/>
        <v>17.600000000000009</v>
      </c>
      <c r="J94" s="41">
        <v>88</v>
      </c>
      <c r="K94" s="48">
        <f t="shared" si="14"/>
        <v>440</v>
      </c>
      <c r="L94" s="41">
        <v>1</v>
      </c>
      <c r="N94" s="42">
        <f t="shared" si="15"/>
        <v>2000</v>
      </c>
      <c r="O94" s="42">
        <f t="shared" si="21"/>
        <v>880000</v>
      </c>
      <c r="P94" s="42">
        <f t="shared" si="22"/>
        <v>9933400.0902826022</v>
      </c>
      <c r="Q94" s="42">
        <f t="shared" si="23"/>
        <v>18.621590137939464</v>
      </c>
      <c r="R94" s="46">
        <f t="shared" si="16"/>
        <v>11.287954648048412</v>
      </c>
    </row>
    <row r="95" spans="1:18">
      <c r="A95" s="63">
        <f t="shared" si="24"/>
        <v>0.18800000000000008</v>
      </c>
      <c r="B95" s="63">
        <f t="shared" si="25"/>
        <v>2.8799999999999812</v>
      </c>
      <c r="C95" s="63">
        <f t="shared" si="26"/>
        <v>1.4399999999999906</v>
      </c>
      <c r="D95" s="63">
        <f t="shared" si="27"/>
        <v>1.4399999999999906</v>
      </c>
      <c r="E95" s="64">
        <f t="shared" si="17"/>
        <v>1.3534399999999966</v>
      </c>
      <c r="F95" s="52">
        <v>4.585</v>
      </c>
      <c r="G95" s="65">
        <f t="shared" si="18"/>
        <v>2.8064931839999567</v>
      </c>
      <c r="H95" s="40">
        <f t="shared" si="19"/>
        <v>228209.60686470056</v>
      </c>
      <c r="I95" s="41">
        <f t="shared" si="20"/>
        <v>17.800000000000011</v>
      </c>
      <c r="J95" s="41">
        <v>89</v>
      </c>
      <c r="K95" s="48">
        <f t="shared" si="14"/>
        <v>445</v>
      </c>
      <c r="L95" s="41">
        <v>1</v>
      </c>
      <c r="N95" s="42">
        <f t="shared" si="15"/>
        <v>2000</v>
      </c>
      <c r="O95" s="42">
        <f t="shared" si="21"/>
        <v>890000</v>
      </c>
      <c r="P95" s="42">
        <f t="shared" si="22"/>
        <v>11410480.343235027</v>
      </c>
      <c r="Q95" s="42">
        <f t="shared" si="23"/>
        <v>20.945429423963709</v>
      </c>
      <c r="R95" s="46">
        <f t="shared" si="16"/>
        <v>12.820764430601153</v>
      </c>
    </row>
    <row r="96" spans="1:18">
      <c r="A96" s="63">
        <f t="shared" si="24"/>
        <v>0.18900000000000008</v>
      </c>
      <c r="B96" s="63">
        <f t="shared" si="25"/>
        <v>2.889999999999981</v>
      </c>
      <c r="C96" s="63">
        <f t="shared" si="26"/>
        <v>1.4449999999999905</v>
      </c>
      <c r="D96" s="63">
        <f t="shared" si="27"/>
        <v>1.4449999999999905</v>
      </c>
      <c r="E96" s="64">
        <f t="shared" si="17"/>
        <v>1.3572099999999967</v>
      </c>
      <c r="F96" s="52">
        <v>4.585</v>
      </c>
      <c r="G96" s="65">
        <f t="shared" si="18"/>
        <v>2.8338884102499562</v>
      </c>
      <c r="H96" s="40">
        <f t="shared" si="19"/>
        <v>262144.00000000157</v>
      </c>
      <c r="I96" s="41">
        <f t="shared" si="20"/>
        <v>18.000000000000007</v>
      </c>
      <c r="J96" s="49">
        <v>90</v>
      </c>
      <c r="K96" s="48">
        <f t="shared" si="14"/>
        <v>450</v>
      </c>
      <c r="L96" s="41">
        <v>1</v>
      </c>
      <c r="N96" s="42">
        <f t="shared" si="15"/>
        <v>2000</v>
      </c>
      <c r="O96" s="42">
        <f t="shared" si="21"/>
        <v>900000</v>
      </c>
      <c r="P96" s="42">
        <f t="shared" si="22"/>
        <v>13107200.000000078</v>
      </c>
      <c r="Q96" s="42">
        <f t="shared" si="23"/>
        <v>23.562643462144298</v>
      </c>
      <c r="R96" s="46">
        <f t="shared" si="16"/>
        <v>14.563555555555643</v>
      </c>
    </row>
    <row r="97" spans="1:18">
      <c r="A97" s="63">
        <f t="shared" si="24"/>
        <v>0.19000000000000009</v>
      </c>
      <c r="B97" s="63">
        <f t="shared" si="25"/>
        <v>2.8999999999999808</v>
      </c>
      <c r="C97" s="63">
        <f t="shared" si="26"/>
        <v>1.4499999999999904</v>
      </c>
      <c r="D97" s="63">
        <f t="shared" si="27"/>
        <v>1.4499999999999904</v>
      </c>
      <c r="E97" s="64">
        <f t="shared" si="17"/>
        <v>1.3609999999999967</v>
      </c>
      <c r="F97" s="52">
        <v>4.585</v>
      </c>
      <c r="G97" s="65">
        <f t="shared" si="18"/>
        <v>2.861502499999955</v>
      </c>
      <c r="H97" s="40">
        <f t="shared" si="19"/>
        <v>301124.38157234452</v>
      </c>
      <c r="I97" s="41">
        <f t="shared" si="20"/>
        <v>18.200000000000006</v>
      </c>
      <c r="J97" s="41">
        <v>91</v>
      </c>
      <c r="K97" s="48">
        <f t="shared" si="14"/>
        <v>455</v>
      </c>
      <c r="L97" s="41">
        <v>1</v>
      </c>
      <c r="N97" s="42">
        <f t="shared" si="15"/>
        <v>2000</v>
      </c>
      <c r="O97" s="42">
        <f t="shared" si="21"/>
        <v>910000</v>
      </c>
      <c r="P97" s="42">
        <f t="shared" si="22"/>
        <v>15056219.078617226</v>
      </c>
      <c r="Q97" s="42">
        <f t="shared" si="23"/>
        <v>26.510611380652268</v>
      </c>
      <c r="R97" s="46">
        <f t="shared" si="16"/>
        <v>16.545295690788162</v>
      </c>
    </row>
    <row r="98" spans="1:18">
      <c r="A98" s="63">
        <f t="shared" ref="A98:A161" si="28">A97+0.1%</f>
        <v>0.19100000000000009</v>
      </c>
      <c r="B98" s="63">
        <f t="shared" ref="B98:B161" si="29">B97+1%</f>
        <v>2.9099999999999806</v>
      </c>
      <c r="C98" s="63">
        <f t="shared" ref="C98:C161" si="30">C97+0.5%</f>
        <v>1.4549999999999903</v>
      </c>
      <c r="D98" s="63">
        <f t="shared" ref="D98:D161" si="31">D97+0.5%</f>
        <v>1.4549999999999903</v>
      </c>
      <c r="E98" s="64">
        <f t="shared" si="17"/>
        <v>1.3648099999999965</v>
      </c>
      <c r="F98" s="52">
        <v>4.585</v>
      </c>
      <c r="G98" s="65">
        <f t="shared" si="18"/>
        <v>2.8893368902499543</v>
      </c>
      <c r="H98" s="40">
        <f t="shared" si="19"/>
        <v>345901.08176165173</v>
      </c>
      <c r="I98" s="41">
        <f t="shared" si="20"/>
        <v>18.400000000000009</v>
      </c>
      <c r="J98" s="41">
        <v>92</v>
      </c>
      <c r="K98" s="48">
        <f t="shared" si="14"/>
        <v>460</v>
      </c>
      <c r="L98" s="41">
        <v>1</v>
      </c>
      <c r="N98" s="42">
        <f t="shared" si="15"/>
        <v>2000</v>
      </c>
      <c r="O98" s="42">
        <f t="shared" si="21"/>
        <v>920000</v>
      </c>
      <c r="P98" s="42">
        <f t="shared" si="22"/>
        <v>17295054.088082585</v>
      </c>
      <c r="Q98" s="42">
        <f t="shared" si="23"/>
        <v>29.831511221051596</v>
      </c>
      <c r="R98" s="46">
        <f t="shared" si="16"/>
        <v>18.798971834872376</v>
      </c>
    </row>
    <row r="99" spans="1:18">
      <c r="A99" s="63">
        <f t="shared" si="28"/>
        <v>0.19200000000000009</v>
      </c>
      <c r="B99" s="63">
        <f t="shared" si="29"/>
        <v>2.9199999999999804</v>
      </c>
      <c r="C99" s="63">
        <f t="shared" si="30"/>
        <v>1.4599999999999902</v>
      </c>
      <c r="D99" s="63">
        <f t="shared" si="31"/>
        <v>1.4599999999999902</v>
      </c>
      <c r="E99" s="64">
        <f t="shared" si="17"/>
        <v>1.3686399999999965</v>
      </c>
      <c r="F99" s="52">
        <v>4.585</v>
      </c>
      <c r="G99" s="65">
        <f t="shared" si="18"/>
        <v>2.9173930239999533</v>
      </c>
      <c r="H99" s="40">
        <f t="shared" si="19"/>
        <v>397336.00361130427</v>
      </c>
      <c r="I99" s="41">
        <f t="shared" si="20"/>
        <v>18.600000000000012</v>
      </c>
      <c r="J99" s="41">
        <v>93</v>
      </c>
      <c r="K99" s="48">
        <f t="shared" si="14"/>
        <v>465</v>
      </c>
      <c r="L99" s="41">
        <v>1</v>
      </c>
      <c r="N99" s="42">
        <f t="shared" si="15"/>
        <v>2000</v>
      </c>
      <c r="O99" s="42">
        <f t="shared" si="21"/>
        <v>930000</v>
      </c>
      <c r="P99" s="42">
        <f t="shared" si="22"/>
        <v>19866800.180565212</v>
      </c>
      <c r="Q99" s="42">
        <f t="shared" si="23"/>
        <v>33.572940052817934</v>
      </c>
      <c r="R99" s="46">
        <f t="shared" si="16"/>
        <v>21.36215073179055</v>
      </c>
    </row>
    <row r="100" spans="1:18">
      <c r="A100" s="63">
        <f t="shared" si="28"/>
        <v>0.19300000000000009</v>
      </c>
      <c r="B100" s="63">
        <f t="shared" si="29"/>
        <v>2.9299999999999802</v>
      </c>
      <c r="C100" s="63">
        <f t="shared" si="30"/>
        <v>1.4649999999999901</v>
      </c>
      <c r="D100" s="63">
        <f t="shared" si="31"/>
        <v>1.4649999999999901</v>
      </c>
      <c r="E100" s="64">
        <f t="shared" si="17"/>
        <v>1.3724899999999964</v>
      </c>
      <c r="F100" s="52">
        <v>4.585</v>
      </c>
      <c r="G100" s="65">
        <f t="shared" si="18"/>
        <v>2.9456723502499522</v>
      </c>
      <c r="H100" s="40">
        <f t="shared" si="19"/>
        <v>456419.21372940112</v>
      </c>
      <c r="I100" s="41">
        <f t="shared" si="20"/>
        <v>18.800000000000011</v>
      </c>
      <c r="J100" s="41">
        <v>94</v>
      </c>
      <c r="K100" s="48">
        <f t="shared" si="14"/>
        <v>470</v>
      </c>
      <c r="L100" s="41">
        <v>1</v>
      </c>
      <c r="N100" s="42">
        <f t="shared" si="15"/>
        <v>2000</v>
      </c>
      <c r="O100" s="42">
        <f t="shared" si="21"/>
        <v>940000</v>
      </c>
      <c r="P100" s="42">
        <f t="shared" si="22"/>
        <v>22820960.686470054</v>
      </c>
      <c r="Q100" s="42">
        <f t="shared" si="23"/>
        <v>37.788614671103893</v>
      </c>
      <c r="R100" s="46">
        <f t="shared" si="16"/>
        <v>24.277617751563888</v>
      </c>
    </row>
    <row r="101" spans="1:18">
      <c r="A101" s="63">
        <f t="shared" si="28"/>
        <v>0.19400000000000009</v>
      </c>
      <c r="B101" s="63">
        <f t="shared" si="29"/>
        <v>2.93999999999998</v>
      </c>
      <c r="C101" s="63">
        <f t="shared" si="30"/>
        <v>1.46999999999999</v>
      </c>
      <c r="D101" s="63">
        <f t="shared" si="31"/>
        <v>1.46999999999999</v>
      </c>
      <c r="E101" s="64">
        <f t="shared" si="17"/>
        <v>1.3763599999999965</v>
      </c>
      <c r="F101" s="52">
        <v>6.06</v>
      </c>
      <c r="G101" s="65">
        <f t="shared" si="18"/>
        <v>2.9741763239999517</v>
      </c>
      <c r="H101" s="40">
        <f t="shared" si="19"/>
        <v>524288.00000000338</v>
      </c>
      <c r="I101" s="41">
        <f t="shared" si="20"/>
        <v>19.000000000000011</v>
      </c>
      <c r="J101" s="41">
        <v>95</v>
      </c>
      <c r="K101" s="48">
        <f t="shared" si="14"/>
        <v>475</v>
      </c>
      <c r="L101" s="41">
        <v>1</v>
      </c>
      <c r="N101" s="42">
        <f t="shared" si="15"/>
        <v>2000</v>
      </c>
      <c r="O101" s="42">
        <f t="shared" si="21"/>
        <v>950000</v>
      </c>
      <c r="P101" s="42">
        <f t="shared" si="22"/>
        <v>26214400.000000168</v>
      </c>
      <c r="Q101" s="42">
        <f t="shared" si="23"/>
        <v>56.224063296235357</v>
      </c>
      <c r="R101" s="46">
        <f t="shared" si="16"/>
        <v>27.59410526315807</v>
      </c>
    </row>
    <row r="102" spans="1:18">
      <c r="A102" s="63">
        <f t="shared" si="28"/>
        <v>0.19500000000000009</v>
      </c>
      <c r="B102" s="63">
        <f t="shared" si="29"/>
        <v>2.9499999999999797</v>
      </c>
      <c r="C102" s="63">
        <f t="shared" si="30"/>
        <v>1.4749999999999899</v>
      </c>
      <c r="D102" s="63">
        <f t="shared" si="31"/>
        <v>1.4749999999999899</v>
      </c>
      <c r="E102" s="64">
        <f t="shared" si="17"/>
        <v>1.3802499999999962</v>
      </c>
      <c r="F102" s="52">
        <v>6.06</v>
      </c>
      <c r="G102" s="65">
        <f t="shared" si="18"/>
        <v>3.0029064062499509</v>
      </c>
      <c r="H102" s="40">
        <f t="shared" si="19"/>
        <v>602248.76314468938</v>
      </c>
      <c r="I102" s="41">
        <f t="shared" si="20"/>
        <v>19.20000000000001</v>
      </c>
      <c r="J102" s="41">
        <v>96</v>
      </c>
      <c r="K102" s="48">
        <f t="shared" si="14"/>
        <v>480</v>
      </c>
      <c r="L102" s="41">
        <v>1</v>
      </c>
      <c r="N102" s="42">
        <f t="shared" si="15"/>
        <v>2000</v>
      </c>
      <c r="O102" s="42">
        <f t="shared" si="21"/>
        <v>960000</v>
      </c>
      <c r="P102" s="42">
        <f t="shared" si="22"/>
        <v>30112438.157234468</v>
      </c>
      <c r="Q102" s="42">
        <f t="shared" si="23"/>
        <v>63.300263195655731</v>
      </c>
      <c r="R102" s="46">
        <f t="shared" si="16"/>
        <v>31.367123080452572</v>
      </c>
    </row>
    <row r="103" spans="1:18">
      <c r="A103" s="63">
        <f t="shared" si="28"/>
        <v>0.19600000000000009</v>
      </c>
      <c r="B103" s="63">
        <f t="shared" si="29"/>
        <v>2.9599999999999795</v>
      </c>
      <c r="C103" s="63">
        <f t="shared" si="30"/>
        <v>1.4799999999999898</v>
      </c>
      <c r="D103" s="63">
        <f t="shared" si="31"/>
        <v>1.4799999999999898</v>
      </c>
      <c r="E103" s="64">
        <f t="shared" si="17"/>
        <v>1.3841599999999961</v>
      </c>
      <c r="F103" s="52">
        <v>6.06</v>
      </c>
      <c r="G103" s="65">
        <f t="shared" si="18"/>
        <v>3.0318640639999495</v>
      </c>
      <c r="H103" s="40">
        <f t="shared" si="19"/>
        <v>691802.16352330381</v>
      </c>
      <c r="I103" s="41">
        <f t="shared" si="20"/>
        <v>19.400000000000009</v>
      </c>
      <c r="J103" s="41">
        <v>97</v>
      </c>
      <c r="K103" s="48">
        <f t="shared" si="14"/>
        <v>485</v>
      </c>
      <c r="L103" s="41">
        <v>1</v>
      </c>
      <c r="N103" s="42">
        <f t="shared" si="15"/>
        <v>2000</v>
      </c>
      <c r="O103" s="42">
        <f t="shared" si="21"/>
        <v>970000</v>
      </c>
      <c r="P103" s="42">
        <f t="shared" si="22"/>
        <v>34590108.176165193</v>
      </c>
      <c r="Q103" s="42">
        <f t="shared" si="23"/>
        <v>71.275961512796698</v>
      </c>
      <c r="R103" s="46">
        <f t="shared" si="16"/>
        <v>35.659905336252777</v>
      </c>
    </row>
    <row r="104" spans="1:18">
      <c r="A104" s="63">
        <f t="shared" si="28"/>
        <v>0.19700000000000009</v>
      </c>
      <c r="B104" s="63">
        <f t="shared" si="29"/>
        <v>2.9699999999999793</v>
      </c>
      <c r="C104" s="63">
        <f t="shared" si="30"/>
        <v>1.4849999999999897</v>
      </c>
      <c r="D104" s="63">
        <f t="shared" si="31"/>
        <v>1.4849999999999897</v>
      </c>
      <c r="E104" s="64">
        <f t="shared" si="17"/>
        <v>1.388089999999996</v>
      </c>
      <c r="F104" s="52">
        <v>6.06</v>
      </c>
      <c r="G104" s="65">
        <f t="shared" si="18"/>
        <v>3.0610507702499485</v>
      </c>
      <c r="H104" s="40">
        <f t="shared" si="19"/>
        <v>794672.00722260878</v>
      </c>
      <c r="I104" s="41">
        <f t="shared" si="20"/>
        <v>19.600000000000012</v>
      </c>
      <c r="J104" s="41">
        <v>98</v>
      </c>
      <c r="K104" s="48">
        <f t="shared" si="14"/>
        <v>490</v>
      </c>
      <c r="L104" s="41">
        <v>1</v>
      </c>
      <c r="N104" s="42">
        <f t="shared" si="15"/>
        <v>2000</v>
      </c>
      <c r="O104" s="42">
        <f t="shared" si="21"/>
        <v>980000</v>
      </c>
      <c r="P104" s="42">
        <f t="shared" si="22"/>
        <v>39733600.361130439</v>
      </c>
      <c r="Q104" s="42">
        <f t="shared" si="23"/>
        <v>80.266427719627643</v>
      </c>
      <c r="R104" s="46">
        <f t="shared" si="16"/>
        <v>40.544490164418818</v>
      </c>
    </row>
    <row r="105" spans="1:18">
      <c r="A105" s="63">
        <f t="shared" si="28"/>
        <v>0.19800000000000009</v>
      </c>
      <c r="B105" s="63">
        <f t="shared" si="29"/>
        <v>2.9799999999999791</v>
      </c>
      <c r="C105" s="63">
        <f t="shared" si="30"/>
        <v>1.4899999999999896</v>
      </c>
      <c r="D105" s="63">
        <f t="shared" si="31"/>
        <v>1.4899999999999896</v>
      </c>
      <c r="E105" s="64">
        <f t="shared" si="17"/>
        <v>1.3920399999999962</v>
      </c>
      <c r="F105" s="52">
        <v>6.06</v>
      </c>
      <c r="G105" s="65">
        <f t="shared" si="18"/>
        <v>3.0904680039999479</v>
      </c>
      <c r="H105" s="40">
        <f t="shared" si="19"/>
        <v>912838.42745880282</v>
      </c>
      <c r="I105" s="41">
        <f t="shared" si="20"/>
        <v>19.800000000000011</v>
      </c>
      <c r="J105" s="41">
        <v>99</v>
      </c>
      <c r="K105" s="48">
        <f t="shared" si="14"/>
        <v>495</v>
      </c>
      <c r="L105" s="41">
        <v>1</v>
      </c>
      <c r="N105" s="42">
        <f t="shared" si="15"/>
        <v>2000</v>
      </c>
      <c r="O105" s="42">
        <f t="shared" si="21"/>
        <v>990000</v>
      </c>
      <c r="P105" s="42">
        <f t="shared" si="22"/>
        <v>45641921.372940138</v>
      </c>
      <c r="Q105" s="42">
        <f t="shared" si="23"/>
        <v>90.401803863314299</v>
      </c>
      <c r="R105" s="46">
        <f t="shared" si="16"/>
        <v>46.102950881757714</v>
      </c>
    </row>
    <row r="106" spans="1:18">
      <c r="A106" s="63">
        <f t="shared" si="28"/>
        <v>0.19900000000000009</v>
      </c>
      <c r="B106" s="63">
        <f t="shared" si="29"/>
        <v>2.9899999999999789</v>
      </c>
      <c r="C106" s="63">
        <f t="shared" si="30"/>
        <v>1.4949999999999894</v>
      </c>
      <c r="D106" s="63">
        <f t="shared" si="31"/>
        <v>1.4949999999999894</v>
      </c>
      <c r="E106" s="64">
        <f t="shared" si="17"/>
        <v>1.396009999999996</v>
      </c>
      <c r="F106" s="52">
        <v>6.06</v>
      </c>
      <c r="G106" s="65">
        <f t="shared" si="18"/>
        <v>3.120117250249947</v>
      </c>
      <c r="H106" s="40">
        <f t="shared" si="19"/>
        <v>1048576.000000007</v>
      </c>
      <c r="I106" s="41">
        <f t="shared" si="20"/>
        <v>20.000000000000011</v>
      </c>
      <c r="J106" s="49">
        <v>100</v>
      </c>
      <c r="K106" s="48">
        <f t="shared" si="14"/>
        <v>500</v>
      </c>
      <c r="L106" s="41">
        <v>20</v>
      </c>
      <c r="N106" s="42">
        <f t="shared" si="15"/>
        <v>40000</v>
      </c>
      <c r="O106" s="42">
        <f t="shared" si="21"/>
        <v>20000000</v>
      </c>
      <c r="P106" s="42">
        <f t="shared" si="22"/>
        <v>52428800.00000035</v>
      </c>
      <c r="Q106" s="42">
        <f t="shared" si="23"/>
        <v>5.0914517391061223</v>
      </c>
      <c r="R106" s="46">
        <f t="shared" si="16"/>
        <v>2.6214400000000175</v>
      </c>
    </row>
    <row r="107" spans="1:18">
      <c r="A107" s="63">
        <f t="shared" si="28"/>
        <v>0.20000000000000009</v>
      </c>
      <c r="B107" s="63">
        <f t="shared" si="29"/>
        <v>2.9999999999999787</v>
      </c>
      <c r="C107" s="63">
        <f t="shared" si="30"/>
        <v>1.4999999999999893</v>
      </c>
      <c r="D107" s="63">
        <f t="shared" si="31"/>
        <v>1.4999999999999893</v>
      </c>
      <c r="E107" s="64">
        <f t="shared" si="17"/>
        <v>1.3999999999999959</v>
      </c>
      <c r="F107" s="52">
        <v>6.06</v>
      </c>
      <c r="G107" s="65">
        <f t="shared" si="18"/>
        <v>3.1499999999999457</v>
      </c>
      <c r="H107" s="40">
        <f t="shared" si="19"/>
        <v>1204497.526289379</v>
      </c>
      <c r="I107" s="41">
        <f t="shared" si="20"/>
        <v>20.20000000000001</v>
      </c>
      <c r="J107" s="41">
        <v>101</v>
      </c>
      <c r="K107" s="48">
        <f t="shared" si="14"/>
        <v>505</v>
      </c>
      <c r="L107" s="41">
        <v>1</v>
      </c>
      <c r="N107" s="42">
        <f t="shared" si="15"/>
        <v>40000</v>
      </c>
      <c r="O107" s="42">
        <f t="shared" si="21"/>
        <v>20200000</v>
      </c>
      <c r="P107" s="42">
        <f t="shared" si="22"/>
        <v>60224876.31446895</v>
      </c>
      <c r="Q107" s="42">
        <f t="shared" si="23"/>
        <v>5.7357025061399982</v>
      </c>
      <c r="R107" s="46">
        <f t="shared" si="16"/>
        <v>2.9814295205182648</v>
      </c>
    </row>
    <row r="108" spans="1:18">
      <c r="A108" s="63">
        <f t="shared" si="28"/>
        <v>0.2010000000000001</v>
      </c>
      <c r="B108" s="63">
        <f t="shared" si="29"/>
        <v>3.0099999999999785</v>
      </c>
      <c r="C108" s="63">
        <f t="shared" si="30"/>
        <v>1.5049999999999892</v>
      </c>
      <c r="D108" s="63">
        <f t="shared" si="31"/>
        <v>1.5049999999999892</v>
      </c>
      <c r="E108" s="64">
        <f t="shared" si="17"/>
        <v>1.404009999999996</v>
      </c>
      <c r="F108" s="52">
        <v>6.06</v>
      </c>
      <c r="G108" s="65">
        <f t="shared" si="18"/>
        <v>3.1801177502499454</v>
      </c>
      <c r="H108" s="40">
        <f t="shared" si="19"/>
        <v>1383604.3270466076</v>
      </c>
      <c r="I108" s="41">
        <f t="shared" si="20"/>
        <v>20.400000000000009</v>
      </c>
      <c r="J108" s="41">
        <v>102</v>
      </c>
      <c r="K108" s="48">
        <f t="shared" si="14"/>
        <v>510</v>
      </c>
      <c r="L108" s="41">
        <v>1</v>
      </c>
      <c r="N108" s="42">
        <f t="shared" si="15"/>
        <v>40000</v>
      </c>
      <c r="O108" s="42">
        <f t="shared" si="21"/>
        <v>20400000</v>
      </c>
      <c r="P108" s="42">
        <f t="shared" si="22"/>
        <v>69180216.352330387</v>
      </c>
      <c r="Q108" s="42">
        <f t="shared" si="23"/>
        <v>6.4622115578953769</v>
      </c>
      <c r="R108" s="46">
        <f t="shared" si="16"/>
        <v>3.391187076094627</v>
      </c>
    </row>
    <row r="109" spans="1:18">
      <c r="A109" s="63">
        <f t="shared" si="28"/>
        <v>0.2020000000000001</v>
      </c>
      <c r="B109" s="63">
        <f t="shared" si="29"/>
        <v>3.0199999999999783</v>
      </c>
      <c r="C109" s="63">
        <f t="shared" si="30"/>
        <v>1.5099999999999891</v>
      </c>
      <c r="D109" s="63">
        <f t="shared" si="31"/>
        <v>1.5099999999999891</v>
      </c>
      <c r="E109" s="64">
        <f t="shared" si="17"/>
        <v>1.4080399999999957</v>
      </c>
      <c r="F109" s="52">
        <v>6.06</v>
      </c>
      <c r="G109" s="65">
        <f t="shared" si="18"/>
        <v>3.2104720039999441</v>
      </c>
      <c r="H109" s="40">
        <f t="shared" si="19"/>
        <v>1589344.0144452183</v>
      </c>
      <c r="I109" s="41">
        <f t="shared" si="20"/>
        <v>20.600000000000012</v>
      </c>
      <c r="J109" s="41">
        <v>103</v>
      </c>
      <c r="K109" s="48">
        <f t="shared" si="14"/>
        <v>515</v>
      </c>
      <c r="L109" s="41">
        <v>1</v>
      </c>
      <c r="N109" s="42">
        <f t="shared" si="15"/>
        <v>40000</v>
      </c>
      <c r="O109" s="42">
        <f t="shared" si="21"/>
        <v>20600000</v>
      </c>
      <c r="P109" s="42">
        <f t="shared" si="22"/>
        <v>79467200.722260907</v>
      </c>
      <c r="Q109" s="42">
        <f t="shared" si="23"/>
        <v>7.2815599871887224</v>
      </c>
      <c r="R109" s="46">
        <f t="shared" si="16"/>
        <v>3.8576311030223742</v>
      </c>
    </row>
    <row r="110" spans="1:18">
      <c r="A110" s="63">
        <f t="shared" si="28"/>
        <v>0.2030000000000001</v>
      </c>
      <c r="B110" s="63">
        <f t="shared" si="29"/>
        <v>3.029999999999978</v>
      </c>
      <c r="C110" s="63">
        <f t="shared" si="30"/>
        <v>1.514999999999989</v>
      </c>
      <c r="D110" s="63">
        <f t="shared" si="31"/>
        <v>1.514999999999989</v>
      </c>
      <c r="E110" s="64">
        <f t="shared" si="17"/>
        <v>1.4120899999999956</v>
      </c>
      <c r="F110" s="52">
        <v>6.06</v>
      </c>
      <c r="G110" s="65">
        <f t="shared" si="18"/>
        <v>3.241064270249943</v>
      </c>
      <c r="H110" s="40">
        <f t="shared" si="19"/>
        <v>1825676.8549176061</v>
      </c>
      <c r="I110" s="41">
        <f t="shared" si="20"/>
        <v>20.800000000000011</v>
      </c>
      <c r="J110" s="41">
        <v>104</v>
      </c>
      <c r="K110" s="48">
        <f t="shared" si="14"/>
        <v>520</v>
      </c>
      <c r="L110" s="41">
        <v>1</v>
      </c>
      <c r="N110" s="42">
        <f t="shared" si="15"/>
        <v>40000</v>
      </c>
      <c r="O110" s="42">
        <f t="shared" si="21"/>
        <v>20800000</v>
      </c>
      <c r="P110" s="42">
        <f t="shared" si="22"/>
        <v>91283842.745880306</v>
      </c>
      <c r="Q110" s="42">
        <f t="shared" si="23"/>
        <v>8.2056985837736569</v>
      </c>
      <c r="R110" s="46">
        <f t="shared" si="16"/>
        <v>4.3886462858596298</v>
      </c>
    </row>
    <row r="111" spans="1:18">
      <c r="A111" s="63">
        <f t="shared" si="28"/>
        <v>0.2040000000000001</v>
      </c>
      <c r="B111" s="63">
        <f t="shared" si="29"/>
        <v>3.0399999999999778</v>
      </c>
      <c r="C111" s="63">
        <f t="shared" si="30"/>
        <v>1.5199999999999889</v>
      </c>
      <c r="D111" s="63">
        <f t="shared" si="31"/>
        <v>1.5199999999999889</v>
      </c>
      <c r="E111" s="64">
        <f t="shared" si="17"/>
        <v>1.4161599999999956</v>
      </c>
      <c r="F111" s="52">
        <v>6.06</v>
      </c>
      <c r="G111" s="65">
        <f t="shared" si="18"/>
        <v>3.2718960639999422</v>
      </c>
      <c r="H111" s="40">
        <f t="shared" si="19"/>
        <v>2097152.0000000149</v>
      </c>
      <c r="I111" s="41">
        <f t="shared" si="20"/>
        <v>21.000000000000011</v>
      </c>
      <c r="J111" s="41">
        <v>105</v>
      </c>
      <c r="K111" s="48">
        <f t="shared" si="14"/>
        <v>525</v>
      </c>
      <c r="L111" s="41">
        <v>1</v>
      </c>
      <c r="N111" s="42">
        <f t="shared" si="15"/>
        <v>40000</v>
      </c>
      <c r="O111" s="42">
        <f t="shared" si="21"/>
        <v>21000000</v>
      </c>
      <c r="P111" s="42">
        <f t="shared" si="22"/>
        <v>104857600.00000075</v>
      </c>
      <c r="Q111" s="42">
        <f t="shared" si="23"/>
        <v>9.2481261130219625</v>
      </c>
      <c r="R111" s="46">
        <f t="shared" si="16"/>
        <v>4.9932190476190828</v>
      </c>
    </row>
    <row r="112" spans="1:18">
      <c r="A112" s="63">
        <f t="shared" si="28"/>
        <v>0.2050000000000001</v>
      </c>
      <c r="B112" s="63">
        <f t="shared" si="29"/>
        <v>3.0499999999999776</v>
      </c>
      <c r="C112" s="63">
        <f t="shared" si="30"/>
        <v>1.5249999999999888</v>
      </c>
      <c r="D112" s="63">
        <f t="shared" si="31"/>
        <v>1.5249999999999888</v>
      </c>
      <c r="E112" s="64">
        <f t="shared" si="17"/>
        <v>1.4202499999999958</v>
      </c>
      <c r="F112" s="52">
        <v>6.06</v>
      </c>
      <c r="G112" s="65">
        <f t="shared" si="18"/>
        <v>3.3029689062499417</v>
      </c>
      <c r="H112" s="40">
        <f t="shared" si="19"/>
        <v>2408995.0525787589</v>
      </c>
      <c r="I112" s="41">
        <f t="shared" si="20"/>
        <v>21.20000000000001</v>
      </c>
      <c r="J112" s="41">
        <v>106</v>
      </c>
      <c r="K112" s="48">
        <f t="shared" si="14"/>
        <v>530</v>
      </c>
      <c r="L112" s="41">
        <v>1</v>
      </c>
      <c r="N112" s="42">
        <f t="shared" si="15"/>
        <v>40000</v>
      </c>
      <c r="O112" s="42">
        <f t="shared" si="21"/>
        <v>21200000</v>
      </c>
      <c r="P112" s="42">
        <f t="shared" si="22"/>
        <v>120449752.62893794</v>
      </c>
      <c r="Q112" s="42">
        <f t="shared" si="23"/>
        <v>10.424090911661278</v>
      </c>
      <c r="R112" s="46">
        <f t="shared" si="16"/>
        <v>5.6815921051385825</v>
      </c>
    </row>
    <row r="113" spans="1:18">
      <c r="A113" s="63">
        <f t="shared" si="28"/>
        <v>0.2060000000000001</v>
      </c>
      <c r="B113" s="63">
        <f t="shared" si="29"/>
        <v>3.0599999999999774</v>
      </c>
      <c r="C113" s="63">
        <f t="shared" si="30"/>
        <v>1.5299999999999887</v>
      </c>
      <c r="D113" s="63">
        <f t="shared" si="31"/>
        <v>1.5299999999999887</v>
      </c>
      <c r="E113" s="64">
        <f t="shared" si="17"/>
        <v>1.4243599999999956</v>
      </c>
      <c r="F113" s="52">
        <v>6.06</v>
      </c>
      <c r="G113" s="65">
        <f t="shared" si="18"/>
        <v>3.3342843239999405</v>
      </c>
      <c r="H113" s="40">
        <f t="shared" si="19"/>
        <v>2767208.6540932166</v>
      </c>
      <c r="I113" s="41">
        <f t="shared" si="20"/>
        <v>21.400000000000013</v>
      </c>
      <c r="J113" s="41">
        <v>107</v>
      </c>
      <c r="K113" s="48">
        <f t="shared" si="14"/>
        <v>535</v>
      </c>
      <c r="L113" s="41">
        <v>1</v>
      </c>
      <c r="N113" s="42">
        <f t="shared" si="15"/>
        <v>40000</v>
      </c>
      <c r="O113" s="42">
        <f t="shared" si="21"/>
        <v>21400000</v>
      </c>
      <c r="P113" s="42">
        <f t="shared" si="22"/>
        <v>138360432.70466083</v>
      </c>
      <c r="Q113" s="42">
        <f t="shared" si="23"/>
        <v>11.750818863396354</v>
      </c>
      <c r="R113" s="46">
        <f t="shared" si="16"/>
        <v>6.4654407805916279</v>
      </c>
    </row>
    <row r="114" spans="1:18">
      <c r="A114" s="63">
        <f t="shared" si="28"/>
        <v>0.2070000000000001</v>
      </c>
      <c r="B114" s="63">
        <f t="shared" si="29"/>
        <v>3.0699999999999772</v>
      </c>
      <c r="C114" s="63">
        <f t="shared" si="30"/>
        <v>1.5349999999999886</v>
      </c>
      <c r="D114" s="63">
        <f t="shared" si="31"/>
        <v>1.5349999999999886</v>
      </c>
      <c r="E114" s="64">
        <f t="shared" si="17"/>
        <v>1.4284899999999956</v>
      </c>
      <c r="F114" s="52">
        <v>6.06</v>
      </c>
      <c r="G114" s="65">
        <f t="shared" si="18"/>
        <v>3.3658438502499393</v>
      </c>
      <c r="H114" s="40">
        <f t="shared" si="19"/>
        <v>3178688.0288904374</v>
      </c>
      <c r="I114" s="41">
        <f t="shared" si="20"/>
        <v>21.600000000000012</v>
      </c>
      <c r="J114" s="41">
        <v>108</v>
      </c>
      <c r="K114" s="48">
        <f t="shared" si="14"/>
        <v>540</v>
      </c>
      <c r="L114" s="41">
        <v>1</v>
      </c>
      <c r="N114" s="42">
        <f t="shared" si="15"/>
        <v>40000</v>
      </c>
      <c r="O114" s="42">
        <f t="shared" si="21"/>
        <v>21600000</v>
      </c>
      <c r="P114" s="42">
        <f t="shared" si="22"/>
        <v>158934401.44452187</v>
      </c>
      <c r="Q114" s="42">
        <f t="shared" si="23"/>
        <v>13.247771221129698</v>
      </c>
      <c r="R114" s="46">
        <f t="shared" si="16"/>
        <v>7.3580741409500865</v>
      </c>
    </row>
    <row r="115" spans="1:18">
      <c r="A115" s="63">
        <f t="shared" si="28"/>
        <v>0.2080000000000001</v>
      </c>
      <c r="B115" s="63">
        <f t="shared" si="29"/>
        <v>3.079999999999977</v>
      </c>
      <c r="C115" s="63">
        <f t="shared" si="30"/>
        <v>1.5399999999999885</v>
      </c>
      <c r="D115" s="63">
        <f t="shared" si="31"/>
        <v>1.5399999999999885</v>
      </c>
      <c r="E115" s="64">
        <f t="shared" si="17"/>
        <v>1.4326399999999955</v>
      </c>
      <c r="F115" s="52">
        <v>6.06</v>
      </c>
      <c r="G115" s="65">
        <f t="shared" si="18"/>
        <v>3.3976490239999384</v>
      </c>
      <c r="H115" s="40">
        <f t="shared" si="19"/>
        <v>3651353.7098352131</v>
      </c>
      <c r="I115" s="41">
        <f t="shared" si="20"/>
        <v>21.800000000000011</v>
      </c>
      <c r="J115" s="41">
        <v>109</v>
      </c>
      <c r="K115" s="48">
        <f t="shared" si="14"/>
        <v>545</v>
      </c>
      <c r="L115" s="41">
        <v>1</v>
      </c>
      <c r="N115" s="42">
        <f t="shared" si="15"/>
        <v>40000</v>
      </c>
      <c r="O115" s="42">
        <f t="shared" si="21"/>
        <v>21800000</v>
      </c>
      <c r="P115" s="42">
        <f t="shared" si="22"/>
        <v>182567685.49176067</v>
      </c>
      <c r="Q115" s="42">
        <f t="shared" si="23"/>
        <v>14.936936199835554</v>
      </c>
      <c r="R115" s="46">
        <f t="shared" si="16"/>
        <v>8.3746644720991128</v>
      </c>
    </row>
    <row r="116" spans="1:18">
      <c r="A116" s="63">
        <f t="shared" si="28"/>
        <v>0.2090000000000001</v>
      </c>
      <c r="B116" s="63">
        <f t="shared" si="29"/>
        <v>3.0899999999999768</v>
      </c>
      <c r="C116" s="63">
        <f t="shared" si="30"/>
        <v>1.5449999999999884</v>
      </c>
      <c r="D116" s="63">
        <f t="shared" si="31"/>
        <v>1.5449999999999884</v>
      </c>
      <c r="E116" s="64">
        <f t="shared" si="17"/>
        <v>1.4368099999999955</v>
      </c>
      <c r="F116" s="52">
        <v>6.06</v>
      </c>
      <c r="G116" s="65">
        <f t="shared" si="18"/>
        <v>3.4297013902499378</v>
      </c>
      <c r="H116" s="40">
        <f t="shared" si="19"/>
        <v>4194304.0000000307</v>
      </c>
      <c r="I116" s="41">
        <f t="shared" si="20"/>
        <v>22.000000000000011</v>
      </c>
      <c r="J116" s="49">
        <v>110</v>
      </c>
      <c r="K116" s="48">
        <f t="shared" si="14"/>
        <v>550</v>
      </c>
      <c r="L116" s="41">
        <v>1</v>
      </c>
      <c r="N116" s="42">
        <f t="shared" si="15"/>
        <v>40000</v>
      </c>
      <c r="O116" s="42">
        <f t="shared" si="21"/>
        <v>22000000</v>
      </c>
      <c r="P116" s="42">
        <f t="shared" si="22"/>
        <v>209715200.00000155</v>
      </c>
      <c r="Q116" s="42">
        <f t="shared" si="23"/>
        <v>16.843158782024396</v>
      </c>
      <c r="R116" s="46">
        <f t="shared" si="16"/>
        <v>9.5325090909091621</v>
      </c>
    </row>
    <row r="117" spans="1:18">
      <c r="A117" s="63">
        <f t="shared" si="28"/>
        <v>0.2100000000000001</v>
      </c>
      <c r="B117" s="63">
        <f t="shared" si="29"/>
        <v>3.0999999999999766</v>
      </c>
      <c r="C117" s="63">
        <f t="shared" si="30"/>
        <v>1.5499999999999883</v>
      </c>
      <c r="D117" s="63">
        <f t="shared" si="31"/>
        <v>1.5499999999999883</v>
      </c>
      <c r="E117" s="64">
        <f t="shared" si="17"/>
        <v>1.4409999999999954</v>
      </c>
      <c r="F117" s="52">
        <v>6.06</v>
      </c>
      <c r="G117" s="65">
        <f t="shared" si="18"/>
        <v>3.462002499999937</v>
      </c>
      <c r="H117" s="40">
        <f t="shared" si="19"/>
        <v>4817990.1051575188</v>
      </c>
      <c r="I117" s="41">
        <f t="shared" si="20"/>
        <v>22.20000000000001</v>
      </c>
      <c r="J117" s="41">
        <v>111</v>
      </c>
      <c r="K117" s="48">
        <f t="shared" si="14"/>
        <v>555</v>
      </c>
      <c r="L117" s="41">
        <v>1</v>
      </c>
      <c r="N117" s="42">
        <f t="shared" si="15"/>
        <v>40000</v>
      </c>
      <c r="O117" s="42">
        <f t="shared" si="21"/>
        <v>22200000</v>
      </c>
      <c r="P117" s="42">
        <f t="shared" si="22"/>
        <v>240899505.25787595</v>
      </c>
      <c r="Q117" s="42">
        <f t="shared" si="23"/>
        <v>18.994513764204942</v>
      </c>
      <c r="R117" s="46">
        <f t="shared" si="16"/>
        <v>10.851329065670088</v>
      </c>
    </row>
    <row r="118" spans="1:18">
      <c r="A118" s="63">
        <f t="shared" si="28"/>
        <v>0.2110000000000001</v>
      </c>
      <c r="B118" s="63">
        <f t="shared" si="29"/>
        <v>3.1099999999999763</v>
      </c>
      <c r="C118" s="63">
        <f t="shared" si="30"/>
        <v>1.5549999999999882</v>
      </c>
      <c r="D118" s="63">
        <f t="shared" si="31"/>
        <v>1.5549999999999882</v>
      </c>
      <c r="E118" s="64">
        <f t="shared" si="17"/>
        <v>1.4452099999999952</v>
      </c>
      <c r="F118" s="52">
        <v>6.06</v>
      </c>
      <c r="G118" s="65">
        <f t="shared" si="18"/>
        <v>3.4945539102499352</v>
      </c>
      <c r="H118" s="40">
        <f t="shared" si="19"/>
        <v>5534417.3081864351</v>
      </c>
      <c r="I118" s="41">
        <f t="shared" si="20"/>
        <v>22.400000000000013</v>
      </c>
      <c r="J118" s="41">
        <v>112</v>
      </c>
      <c r="K118" s="48">
        <f t="shared" si="14"/>
        <v>560</v>
      </c>
      <c r="L118" s="41">
        <v>1</v>
      </c>
      <c r="N118" s="42">
        <f t="shared" si="15"/>
        <v>40000</v>
      </c>
      <c r="O118" s="42">
        <f t="shared" si="21"/>
        <v>22400000</v>
      </c>
      <c r="P118" s="42">
        <f t="shared" si="22"/>
        <v>276720865.40932178</v>
      </c>
      <c r="Q118" s="42">
        <f t="shared" si="23"/>
        <v>21.422727736919523</v>
      </c>
      <c r="R118" s="46">
        <f t="shared" si="16"/>
        <v>12.35361006291615</v>
      </c>
    </row>
    <row r="119" spans="1:18">
      <c r="A119" s="63">
        <f t="shared" si="28"/>
        <v>0.21200000000000011</v>
      </c>
      <c r="B119" s="63">
        <f t="shared" si="29"/>
        <v>3.1199999999999761</v>
      </c>
      <c r="C119" s="63">
        <f t="shared" si="30"/>
        <v>1.5599999999999881</v>
      </c>
      <c r="D119" s="63">
        <f t="shared" si="31"/>
        <v>1.5599999999999881</v>
      </c>
      <c r="E119" s="64">
        <f t="shared" si="17"/>
        <v>1.4494399999999952</v>
      </c>
      <c r="F119" s="52">
        <v>6.06</v>
      </c>
      <c r="G119" s="65">
        <f t="shared" si="18"/>
        <v>3.5273571839999347</v>
      </c>
      <c r="H119" s="40">
        <f t="shared" si="19"/>
        <v>6357376.0577808768</v>
      </c>
      <c r="I119" s="41">
        <f t="shared" si="20"/>
        <v>22.600000000000012</v>
      </c>
      <c r="J119" s="41">
        <v>113</v>
      </c>
      <c r="K119" s="48">
        <f t="shared" si="14"/>
        <v>565</v>
      </c>
      <c r="L119" s="41">
        <v>1</v>
      </c>
      <c r="N119" s="42">
        <f t="shared" si="15"/>
        <v>40000</v>
      </c>
      <c r="O119" s="42">
        <f t="shared" si="21"/>
        <v>22600000</v>
      </c>
      <c r="P119" s="42">
        <f t="shared" si="22"/>
        <v>317868802.88904381</v>
      </c>
      <c r="Q119" s="42">
        <f t="shared" si="23"/>
        <v>24.163656443122431</v>
      </c>
      <c r="R119" s="46">
        <f t="shared" si="16"/>
        <v>14.064991278276274</v>
      </c>
    </row>
    <row r="120" spans="1:18">
      <c r="A120" s="63">
        <f t="shared" si="28"/>
        <v>0.21300000000000011</v>
      </c>
      <c r="B120" s="63">
        <f t="shared" si="29"/>
        <v>3.1299999999999759</v>
      </c>
      <c r="C120" s="63">
        <f t="shared" si="30"/>
        <v>1.564999999999988</v>
      </c>
      <c r="D120" s="63">
        <f t="shared" si="31"/>
        <v>1.564999999999988</v>
      </c>
      <c r="E120" s="64">
        <f t="shared" si="17"/>
        <v>1.453689999999995</v>
      </c>
      <c r="F120" s="52">
        <v>6.06</v>
      </c>
      <c r="G120" s="65">
        <f t="shared" si="18"/>
        <v>3.5604138902499329</v>
      </c>
      <c r="H120" s="40">
        <f t="shared" si="19"/>
        <v>7302707.4196704291</v>
      </c>
      <c r="I120" s="41">
        <f t="shared" si="20"/>
        <v>22.800000000000011</v>
      </c>
      <c r="J120" s="41">
        <v>114</v>
      </c>
      <c r="K120" s="48">
        <f t="shared" si="14"/>
        <v>570</v>
      </c>
      <c r="L120" s="41">
        <v>1</v>
      </c>
      <c r="N120" s="42">
        <f t="shared" si="15"/>
        <v>40000</v>
      </c>
      <c r="O120" s="42">
        <f t="shared" si="21"/>
        <v>22800000</v>
      </c>
      <c r="P120" s="42">
        <f t="shared" si="22"/>
        <v>365135370.98352146</v>
      </c>
      <c r="Q120" s="42">
        <f t="shared" si="23"/>
        <v>27.257824811594165</v>
      </c>
      <c r="R120" s="46">
        <f t="shared" si="16"/>
        <v>16.014709253663224</v>
      </c>
    </row>
    <row r="121" spans="1:18">
      <c r="A121" s="63">
        <f t="shared" si="28"/>
        <v>0.21400000000000011</v>
      </c>
      <c r="B121" s="63">
        <f t="shared" si="29"/>
        <v>3.1399999999999757</v>
      </c>
      <c r="C121" s="63">
        <f t="shared" si="30"/>
        <v>1.5699999999999878</v>
      </c>
      <c r="D121" s="63">
        <f t="shared" si="31"/>
        <v>1.5699999999999878</v>
      </c>
      <c r="E121" s="64">
        <f t="shared" si="17"/>
        <v>1.457959999999995</v>
      </c>
      <c r="F121" s="52">
        <v>6.06</v>
      </c>
      <c r="G121" s="65">
        <f t="shared" si="18"/>
        <v>3.5937256039999323</v>
      </c>
      <c r="H121" s="40">
        <f t="shared" si="19"/>
        <v>8388608.0000000652</v>
      </c>
      <c r="I121" s="41">
        <f t="shared" si="20"/>
        <v>23.000000000000011</v>
      </c>
      <c r="J121" s="41">
        <v>115</v>
      </c>
      <c r="K121" s="48">
        <f t="shared" si="14"/>
        <v>575</v>
      </c>
      <c r="L121" s="41">
        <v>1</v>
      </c>
      <c r="N121" s="42">
        <f t="shared" si="15"/>
        <v>40000</v>
      </c>
      <c r="O121" s="42">
        <f t="shared" si="21"/>
        <v>23000000</v>
      </c>
      <c r="P121" s="42">
        <f t="shared" si="22"/>
        <v>419430400.00000328</v>
      </c>
      <c r="Q121" s="42">
        <f t="shared" si="23"/>
        <v>30.751037926998347</v>
      </c>
      <c r="R121" s="46">
        <f t="shared" si="16"/>
        <v>18.236104347826231</v>
      </c>
    </row>
    <row r="122" spans="1:18">
      <c r="A122" s="63">
        <f t="shared" si="28"/>
        <v>0.21500000000000011</v>
      </c>
      <c r="B122" s="63">
        <f t="shared" si="29"/>
        <v>3.1499999999999755</v>
      </c>
      <c r="C122" s="63">
        <f t="shared" si="30"/>
        <v>1.5749999999999877</v>
      </c>
      <c r="D122" s="63">
        <f t="shared" si="31"/>
        <v>1.5749999999999877</v>
      </c>
      <c r="E122" s="64">
        <f t="shared" si="17"/>
        <v>1.4622499999999949</v>
      </c>
      <c r="F122" s="52">
        <v>6.06</v>
      </c>
      <c r="G122" s="65">
        <f t="shared" si="18"/>
        <v>3.6272939062499314</v>
      </c>
      <c r="H122" s="40">
        <f t="shared" si="19"/>
        <v>9635980.2103150431</v>
      </c>
      <c r="I122" s="41">
        <f t="shared" si="20"/>
        <v>23.200000000000014</v>
      </c>
      <c r="J122" s="41">
        <v>116</v>
      </c>
      <c r="K122" s="48">
        <f t="shared" si="14"/>
        <v>580</v>
      </c>
      <c r="L122" s="41">
        <v>1</v>
      </c>
      <c r="N122" s="42">
        <f t="shared" si="15"/>
        <v>40000</v>
      </c>
      <c r="O122" s="42">
        <f t="shared" si="21"/>
        <v>23200000</v>
      </c>
      <c r="P122" s="42">
        <f t="shared" si="22"/>
        <v>481799010.51575214</v>
      </c>
      <c r="Q122" s="42">
        <f t="shared" si="23"/>
        <v>34.695072291128461</v>
      </c>
      <c r="R122" s="46">
        <f t="shared" si="16"/>
        <v>20.767198729127248</v>
      </c>
    </row>
    <row r="123" spans="1:18">
      <c r="A123" s="63">
        <f t="shared" si="28"/>
        <v>0.21600000000000011</v>
      </c>
      <c r="B123" s="63">
        <f t="shared" si="29"/>
        <v>3.1599999999999753</v>
      </c>
      <c r="C123" s="63">
        <f t="shared" si="30"/>
        <v>1.5799999999999876</v>
      </c>
      <c r="D123" s="63">
        <f t="shared" si="31"/>
        <v>1.5799999999999876</v>
      </c>
      <c r="E123" s="64">
        <f t="shared" si="17"/>
        <v>1.466559999999995</v>
      </c>
      <c r="F123" s="52">
        <v>6.06</v>
      </c>
      <c r="G123" s="65">
        <f t="shared" si="18"/>
        <v>3.66112038399993</v>
      </c>
      <c r="H123" s="40">
        <f t="shared" si="19"/>
        <v>11068834.616372872</v>
      </c>
      <c r="I123" s="41">
        <f t="shared" si="20"/>
        <v>23.400000000000013</v>
      </c>
      <c r="J123" s="41">
        <v>117</v>
      </c>
      <c r="K123" s="48">
        <f t="shared" si="14"/>
        <v>585</v>
      </c>
      <c r="L123" s="41">
        <v>1</v>
      </c>
      <c r="N123" s="42">
        <f t="shared" si="15"/>
        <v>40000</v>
      </c>
      <c r="O123" s="42">
        <f t="shared" si="21"/>
        <v>23400000</v>
      </c>
      <c r="P123" s="42">
        <f t="shared" si="22"/>
        <v>553441730.81864357</v>
      </c>
      <c r="Q123" s="42">
        <f t="shared" si="23"/>
        <v>39.148457967893108</v>
      </c>
      <c r="R123" s="46">
        <f t="shared" si="16"/>
        <v>23.651356017890752</v>
      </c>
    </row>
    <row r="124" spans="1:18">
      <c r="A124" s="63">
        <f t="shared" si="28"/>
        <v>0.21700000000000011</v>
      </c>
      <c r="B124" s="63">
        <f t="shared" si="29"/>
        <v>3.1699999999999751</v>
      </c>
      <c r="C124" s="63">
        <f t="shared" si="30"/>
        <v>1.5849999999999875</v>
      </c>
      <c r="D124" s="63">
        <f t="shared" si="31"/>
        <v>1.5849999999999875</v>
      </c>
      <c r="E124" s="64">
        <f t="shared" si="17"/>
        <v>1.4708899999999949</v>
      </c>
      <c r="F124" s="52">
        <v>6.06</v>
      </c>
      <c r="G124" s="65">
        <f t="shared" si="18"/>
        <v>3.6952066302499289</v>
      </c>
      <c r="H124" s="40">
        <f t="shared" si="19"/>
        <v>12714752.115561755</v>
      </c>
      <c r="I124" s="41">
        <f t="shared" si="20"/>
        <v>23.600000000000016</v>
      </c>
      <c r="J124" s="41">
        <v>118</v>
      </c>
      <c r="K124" s="48">
        <f t="shared" si="14"/>
        <v>590</v>
      </c>
      <c r="L124" s="41">
        <v>1</v>
      </c>
      <c r="N124" s="42">
        <f t="shared" si="15"/>
        <v>40000</v>
      </c>
      <c r="O124" s="42">
        <f t="shared" si="21"/>
        <v>23600000</v>
      </c>
      <c r="P124" s="42">
        <f t="shared" si="22"/>
        <v>635737605.77808774</v>
      </c>
      <c r="Q124" s="42">
        <f t="shared" si="23"/>
        <v>44.177363606966416</v>
      </c>
      <c r="R124" s="46">
        <f t="shared" si="16"/>
        <v>26.938034143139312</v>
      </c>
    </row>
    <row r="125" spans="1:18">
      <c r="A125" s="63">
        <f t="shared" si="28"/>
        <v>0.21800000000000011</v>
      </c>
      <c r="B125" s="63">
        <f t="shared" si="29"/>
        <v>3.1799999999999748</v>
      </c>
      <c r="C125" s="63">
        <f t="shared" si="30"/>
        <v>1.5899999999999874</v>
      </c>
      <c r="D125" s="63">
        <f t="shared" si="31"/>
        <v>1.5899999999999874</v>
      </c>
      <c r="E125" s="64">
        <f t="shared" si="17"/>
        <v>1.4752399999999948</v>
      </c>
      <c r="F125" s="52">
        <v>6.06</v>
      </c>
      <c r="G125" s="65">
        <f t="shared" si="18"/>
        <v>3.7295542439999281</v>
      </c>
      <c r="H125" s="40">
        <f t="shared" si="19"/>
        <v>14605414.839340866</v>
      </c>
      <c r="I125" s="41">
        <f t="shared" si="20"/>
        <v>23.800000000000011</v>
      </c>
      <c r="J125" s="41">
        <v>119</v>
      </c>
      <c r="K125" s="48">
        <f t="shared" si="14"/>
        <v>595</v>
      </c>
      <c r="L125" s="41">
        <v>1</v>
      </c>
      <c r="N125" s="42">
        <f t="shared" si="15"/>
        <v>40000</v>
      </c>
      <c r="O125" s="42">
        <f t="shared" si="21"/>
        <v>23800000</v>
      </c>
      <c r="P125" s="42">
        <f t="shared" si="22"/>
        <v>730270741.96704328</v>
      </c>
      <c r="Q125" s="42">
        <f t="shared" si="23"/>
        <v>49.856597929673512</v>
      </c>
      <c r="R125" s="46">
        <f t="shared" si="16"/>
        <v>30.683644620464005</v>
      </c>
    </row>
    <row r="126" spans="1:18">
      <c r="A126" s="63">
        <f t="shared" si="28"/>
        <v>0.21900000000000011</v>
      </c>
      <c r="B126" s="63">
        <f t="shared" si="29"/>
        <v>3.1899999999999746</v>
      </c>
      <c r="C126" s="63">
        <f t="shared" si="30"/>
        <v>1.5949999999999873</v>
      </c>
      <c r="D126" s="63">
        <f t="shared" si="31"/>
        <v>1.5949999999999873</v>
      </c>
      <c r="E126" s="64">
        <f t="shared" si="17"/>
        <v>1.4796099999999948</v>
      </c>
      <c r="F126" s="52">
        <v>6.06</v>
      </c>
      <c r="G126" s="65">
        <f t="shared" si="18"/>
        <v>3.7641648302499267</v>
      </c>
      <c r="H126" s="40">
        <f t="shared" si="19"/>
        <v>16777216.000000134</v>
      </c>
      <c r="I126" s="41">
        <f t="shared" si="20"/>
        <v>24.000000000000014</v>
      </c>
      <c r="J126" s="49">
        <v>120</v>
      </c>
      <c r="K126" s="48">
        <f t="shared" si="14"/>
        <v>600</v>
      </c>
      <c r="L126" s="41">
        <v>12</v>
      </c>
      <c r="N126" s="42">
        <f t="shared" si="15"/>
        <v>480000</v>
      </c>
      <c r="O126" s="42">
        <f t="shared" si="21"/>
        <v>288000000</v>
      </c>
      <c r="P126" s="42">
        <f t="shared" si="22"/>
        <v>838860800.00000668</v>
      </c>
      <c r="Q126" s="42">
        <f t="shared" si="23"/>
        <v>4.6892285883669738</v>
      </c>
      <c r="R126" s="46">
        <f t="shared" si="16"/>
        <v>2.9127111111111343</v>
      </c>
    </row>
    <row r="127" spans="1:18">
      <c r="A127" s="63">
        <f t="shared" si="28"/>
        <v>0.22000000000000011</v>
      </c>
      <c r="B127" s="63">
        <f t="shared" si="29"/>
        <v>3.1999999999999744</v>
      </c>
      <c r="C127" s="63">
        <f t="shared" si="30"/>
        <v>1.5999999999999872</v>
      </c>
      <c r="D127" s="63">
        <f t="shared" si="31"/>
        <v>1.5999999999999872</v>
      </c>
      <c r="E127" s="64">
        <f t="shared" si="17"/>
        <v>1.4839999999999947</v>
      </c>
      <c r="F127" s="52">
        <v>6.06</v>
      </c>
      <c r="G127" s="65">
        <f t="shared" si="18"/>
        <v>3.7990399999999256</v>
      </c>
      <c r="H127" s="40">
        <f t="shared" si="19"/>
        <v>19271960.420630097</v>
      </c>
      <c r="I127" s="41">
        <f t="shared" si="20"/>
        <v>24.20000000000001</v>
      </c>
      <c r="J127" s="41">
        <v>121</v>
      </c>
      <c r="K127" s="48">
        <f t="shared" si="14"/>
        <v>605</v>
      </c>
      <c r="L127" s="41">
        <v>1</v>
      </c>
      <c r="N127" s="42">
        <f t="shared" si="15"/>
        <v>480000</v>
      </c>
      <c r="O127" s="42">
        <f t="shared" si="21"/>
        <v>290400000</v>
      </c>
      <c r="P127" s="42">
        <f t="shared" si="22"/>
        <v>963598021.03150487</v>
      </c>
      <c r="Q127" s="42">
        <f t="shared" si="23"/>
        <v>5.2929530938146474</v>
      </c>
      <c r="R127" s="46">
        <f t="shared" si="16"/>
        <v>3.3181750035520139</v>
      </c>
    </row>
    <row r="128" spans="1:18">
      <c r="A128" s="63">
        <f t="shared" si="28"/>
        <v>0.22100000000000011</v>
      </c>
      <c r="B128" s="63">
        <f t="shared" si="29"/>
        <v>3.2099999999999742</v>
      </c>
      <c r="C128" s="63">
        <f t="shared" si="30"/>
        <v>1.6049999999999871</v>
      </c>
      <c r="D128" s="63">
        <f t="shared" si="31"/>
        <v>1.6049999999999871</v>
      </c>
      <c r="E128" s="64">
        <f t="shared" si="17"/>
        <v>1.4884099999999947</v>
      </c>
      <c r="F128" s="52">
        <v>6.06</v>
      </c>
      <c r="G128" s="65">
        <f t="shared" si="18"/>
        <v>3.834181370249925</v>
      </c>
      <c r="H128" s="40">
        <f t="shared" si="19"/>
        <v>22137669.232745752</v>
      </c>
      <c r="I128" s="41">
        <f t="shared" si="20"/>
        <v>24.400000000000013</v>
      </c>
      <c r="J128" s="41">
        <v>122</v>
      </c>
      <c r="K128" s="48">
        <f t="shared" si="14"/>
        <v>610</v>
      </c>
      <c r="L128" s="41">
        <v>1</v>
      </c>
      <c r="N128" s="42">
        <f t="shared" si="15"/>
        <v>480000</v>
      </c>
      <c r="O128" s="42">
        <f t="shared" si="21"/>
        <v>292800000</v>
      </c>
      <c r="P128" s="42">
        <f t="shared" si="22"/>
        <v>1106883461.6372876</v>
      </c>
      <c r="Q128" s="42">
        <f t="shared" si="23"/>
        <v>5.9749021544838516</v>
      </c>
      <c r="R128" s="46">
        <f t="shared" si="16"/>
        <v>3.7803396913841789</v>
      </c>
    </row>
    <row r="129" spans="1:18">
      <c r="A129" s="63">
        <f t="shared" si="28"/>
        <v>0.22200000000000011</v>
      </c>
      <c r="B129" s="63">
        <f t="shared" si="29"/>
        <v>3.219999999999974</v>
      </c>
      <c r="C129" s="63">
        <f t="shared" si="30"/>
        <v>1.609999999999987</v>
      </c>
      <c r="D129" s="63">
        <f t="shared" si="31"/>
        <v>1.609999999999987</v>
      </c>
      <c r="E129" s="64">
        <f t="shared" si="17"/>
        <v>1.4928399999999944</v>
      </c>
      <c r="F129" s="52">
        <v>6.06</v>
      </c>
      <c r="G129" s="65">
        <f t="shared" si="18"/>
        <v>3.8695905639999233</v>
      </c>
      <c r="H129" s="40">
        <f t="shared" si="19"/>
        <v>25429504.231123522</v>
      </c>
      <c r="I129" s="41">
        <f t="shared" si="20"/>
        <v>24.600000000000012</v>
      </c>
      <c r="J129" s="41">
        <v>123</v>
      </c>
      <c r="K129" s="48">
        <f t="shared" si="14"/>
        <v>615</v>
      </c>
      <c r="L129" s="41">
        <v>1</v>
      </c>
      <c r="N129" s="42">
        <f t="shared" si="15"/>
        <v>480000</v>
      </c>
      <c r="O129" s="42">
        <f t="shared" si="21"/>
        <v>295200000</v>
      </c>
      <c r="P129" s="42">
        <f t="shared" si="22"/>
        <v>1271475211.5561762</v>
      </c>
      <c r="Q129" s="42">
        <f t="shared" si="23"/>
        <v>6.7452671268837756</v>
      </c>
      <c r="R129" s="46">
        <f t="shared" si="16"/>
        <v>4.3071653508000551</v>
      </c>
    </row>
    <row r="130" spans="1:18">
      <c r="A130" s="63">
        <f t="shared" si="28"/>
        <v>0.22300000000000011</v>
      </c>
      <c r="B130" s="63">
        <f t="shared" si="29"/>
        <v>3.2299999999999738</v>
      </c>
      <c r="C130" s="63">
        <f t="shared" si="30"/>
        <v>1.6149999999999869</v>
      </c>
      <c r="D130" s="63">
        <f t="shared" si="31"/>
        <v>1.6149999999999869</v>
      </c>
      <c r="E130" s="64">
        <f t="shared" si="17"/>
        <v>1.4972899999999945</v>
      </c>
      <c r="F130" s="52">
        <v>6.06</v>
      </c>
      <c r="G130" s="65">
        <f t="shared" si="18"/>
        <v>3.905269210249922</v>
      </c>
      <c r="H130" s="40">
        <f t="shared" si="19"/>
        <v>29210829.678681735</v>
      </c>
      <c r="I130" s="41">
        <f t="shared" si="20"/>
        <v>24.800000000000015</v>
      </c>
      <c r="J130" s="41">
        <v>124</v>
      </c>
      <c r="K130" s="48">
        <f t="shared" si="14"/>
        <v>620</v>
      </c>
      <c r="L130" s="41">
        <v>1</v>
      </c>
      <c r="N130" s="42">
        <f t="shared" si="15"/>
        <v>480000</v>
      </c>
      <c r="O130" s="42">
        <f t="shared" si="21"/>
        <v>297600000</v>
      </c>
      <c r="P130" s="42">
        <f t="shared" si="22"/>
        <v>1460541483.9340868</v>
      </c>
      <c r="Q130" s="42">
        <f t="shared" si="23"/>
        <v>7.615573547802164</v>
      </c>
      <c r="R130" s="46">
        <f t="shared" si="16"/>
        <v>4.9077334809613129</v>
      </c>
    </row>
    <row r="131" spans="1:18">
      <c r="A131" s="63">
        <f t="shared" si="28"/>
        <v>0.22400000000000012</v>
      </c>
      <c r="B131" s="63">
        <f t="shared" si="29"/>
        <v>3.2399999999999736</v>
      </c>
      <c r="C131" s="63">
        <f t="shared" si="30"/>
        <v>1.6199999999999868</v>
      </c>
      <c r="D131" s="63">
        <f t="shared" si="31"/>
        <v>1.6199999999999868</v>
      </c>
      <c r="E131" s="64">
        <f t="shared" si="17"/>
        <v>1.5017599999999942</v>
      </c>
      <c r="F131" s="52">
        <v>6.06</v>
      </c>
      <c r="G131" s="65">
        <f t="shared" si="18"/>
        <v>3.9412189439999206</v>
      </c>
      <c r="H131" s="40">
        <f t="shared" si="19"/>
        <v>33554432.000000276</v>
      </c>
      <c r="I131" s="41">
        <f t="shared" si="20"/>
        <v>25.000000000000011</v>
      </c>
      <c r="J131" s="41">
        <v>125</v>
      </c>
      <c r="K131" s="48">
        <f t="shared" si="14"/>
        <v>625</v>
      </c>
      <c r="L131" s="41">
        <v>1</v>
      </c>
      <c r="N131" s="42">
        <f t="shared" si="15"/>
        <v>480000</v>
      </c>
      <c r="O131" s="42">
        <f t="shared" si="21"/>
        <v>300000000</v>
      </c>
      <c r="P131" s="42">
        <f t="shared" si="22"/>
        <v>1677721600.0000138</v>
      </c>
      <c r="Q131" s="42">
        <f t="shared" si="23"/>
        <v>8.5988565470573768</v>
      </c>
      <c r="R131" s="46">
        <f t="shared" si="16"/>
        <v>5.5924053333333799</v>
      </c>
    </row>
    <row r="132" spans="1:18">
      <c r="A132" s="63">
        <f t="shared" si="28"/>
        <v>0.22500000000000012</v>
      </c>
      <c r="B132" s="63">
        <f t="shared" si="29"/>
        <v>3.2499999999999734</v>
      </c>
      <c r="C132" s="63">
        <f t="shared" si="30"/>
        <v>1.6249999999999867</v>
      </c>
      <c r="D132" s="63">
        <f t="shared" si="31"/>
        <v>1.6249999999999867</v>
      </c>
      <c r="E132" s="64">
        <f t="shared" si="17"/>
        <v>1.5062499999999943</v>
      </c>
      <c r="F132" s="52">
        <v>6.06</v>
      </c>
      <c r="G132" s="65">
        <f t="shared" si="18"/>
        <v>3.9774414062499197</v>
      </c>
      <c r="H132" s="40">
        <f t="shared" si="19"/>
        <v>38543920.841260195</v>
      </c>
      <c r="I132" s="41">
        <f t="shared" si="20"/>
        <v>25.200000000000014</v>
      </c>
      <c r="J132" s="41">
        <v>126</v>
      </c>
      <c r="K132" s="48">
        <f t="shared" si="14"/>
        <v>630</v>
      </c>
      <c r="L132" s="41">
        <v>1</v>
      </c>
      <c r="N132" s="42">
        <f t="shared" si="15"/>
        <v>480000</v>
      </c>
      <c r="O132" s="42">
        <f t="shared" si="21"/>
        <v>302400000</v>
      </c>
      <c r="P132" s="42">
        <f t="shared" si="22"/>
        <v>1927196042.0630097</v>
      </c>
      <c r="Q132" s="42">
        <f t="shared" si="23"/>
        <v>9.7098594121310136</v>
      </c>
      <c r="R132" s="46">
        <f t="shared" si="16"/>
        <v>6.3730027845999002</v>
      </c>
    </row>
    <row r="133" spans="1:18">
      <c r="A133" s="63">
        <f t="shared" si="28"/>
        <v>0.22600000000000012</v>
      </c>
      <c r="B133" s="63">
        <f t="shared" si="29"/>
        <v>3.2599999999999731</v>
      </c>
      <c r="C133" s="63">
        <f t="shared" si="30"/>
        <v>1.6299999999999866</v>
      </c>
      <c r="D133" s="63">
        <f t="shared" si="31"/>
        <v>1.6299999999999866</v>
      </c>
      <c r="E133" s="64">
        <f t="shared" si="17"/>
        <v>1.5107599999999941</v>
      </c>
      <c r="F133" s="52">
        <v>6.06</v>
      </c>
      <c r="G133" s="65">
        <f t="shared" si="18"/>
        <v>4.0139382439999185</v>
      </c>
      <c r="H133" s="40">
        <f t="shared" si="19"/>
        <v>44275338.465491526</v>
      </c>
      <c r="I133" s="41">
        <f t="shared" si="20"/>
        <v>25.400000000000013</v>
      </c>
      <c r="J133" s="41">
        <v>127</v>
      </c>
      <c r="K133" s="48">
        <f t="shared" si="14"/>
        <v>635</v>
      </c>
      <c r="L133" s="41">
        <v>1</v>
      </c>
      <c r="N133" s="42">
        <f t="shared" si="15"/>
        <v>480000</v>
      </c>
      <c r="O133" s="42">
        <f t="shared" si="21"/>
        <v>304800000</v>
      </c>
      <c r="P133" s="42">
        <f t="shared" si="22"/>
        <v>2213766923.2745762</v>
      </c>
      <c r="Q133" s="42">
        <f t="shared" si="23"/>
        <v>10.96525837113686</v>
      </c>
      <c r="R133" s="46">
        <f t="shared" si="16"/>
        <v>7.2630148401396859</v>
      </c>
    </row>
    <row r="134" spans="1:18">
      <c r="A134" s="63">
        <f t="shared" si="28"/>
        <v>0.22700000000000012</v>
      </c>
      <c r="B134" s="63">
        <f t="shared" si="29"/>
        <v>3.2699999999999729</v>
      </c>
      <c r="C134" s="63">
        <f t="shared" si="30"/>
        <v>1.6349999999999865</v>
      </c>
      <c r="D134" s="63">
        <f t="shared" si="31"/>
        <v>1.6349999999999865</v>
      </c>
      <c r="E134" s="64">
        <f t="shared" si="17"/>
        <v>1.515289999999994</v>
      </c>
      <c r="F134" s="52">
        <v>6.06</v>
      </c>
      <c r="G134" s="65">
        <f t="shared" si="18"/>
        <v>4.0507111102499165</v>
      </c>
      <c r="H134" s="40">
        <f t="shared" si="19"/>
        <v>50859008.462247066</v>
      </c>
      <c r="I134" s="41">
        <f t="shared" si="20"/>
        <v>25.600000000000016</v>
      </c>
      <c r="J134" s="41">
        <v>128</v>
      </c>
      <c r="K134" s="48">
        <f t="shared" si="14"/>
        <v>640</v>
      </c>
      <c r="L134" s="41">
        <v>1</v>
      </c>
      <c r="N134" s="42">
        <f t="shared" si="15"/>
        <v>480000</v>
      </c>
      <c r="O134" s="42">
        <f t="shared" si="21"/>
        <v>307200000</v>
      </c>
      <c r="P134" s="42">
        <f t="shared" si="22"/>
        <v>2542950423.1123533</v>
      </c>
      <c r="Q134" s="42">
        <f t="shared" si="23"/>
        <v>12.383917068041008</v>
      </c>
      <c r="R134" s="46">
        <f t="shared" si="16"/>
        <v>8.2778334085688581</v>
      </c>
    </row>
    <row r="135" spans="1:18">
      <c r="A135" s="63">
        <f t="shared" si="28"/>
        <v>0.22800000000000012</v>
      </c>
      <c r="B135" s="63">
        <f t="shared" si="29"/>
        <v>3.2799999999999727</v>
      </c>
      <c r="C135" s="63">
        <f t="shared" si="30"/>
        <v>1.6399999999999864</v>
      </c>
      <c r="D135" s="63">
        <f t="shared" si="31"/>
        <v>1.6399999999999864</v>
      </c>
      <c r="E135" s="64">
        <f t="shared" si="17"/>
        <v>1.5198399999999941</v>
      </c>
      <c r="F135" s="52">
        <v>6.06</v>
      </c>
      <c r="G135" s="65">
        <f t="shared" si="18"/>
        <v>4.0877616639999159</v>
      </c>
      <c r="H135" s="40">
        <f t="shared" si="19"/>
        <v>58421659.357363492</v>
      </c>
      <c r="I135" s="41">
        <f t="shared" si="20"/>
        <v>25.800000000000011</v>
      </c>
      <c r="J135" s="41">
        <v>129</v>
      </c>
      <c r="K135" s="48">
        <f t="shared" ref="K135:K198" si="32">L$4*J135</f>
        <v>645</v>
      </c>
      <c r="L135" s="41">
        <v>1</v>
      </c>
      <c r="N135" s="42">
        <f t="shared" ref="N135:N198" si="33">L135*N134</f>
        <v>480000</v>
      </c>
      <c r="O135" s="42">
        <f t="shared" si="21"/>
        <v>309600000</v>
      </c>
      <c r="P135" s="42">
        <f t="shared" si="22"/>
        <v>2921082967.8681746</v>
      </c>
      <c r="Q135" s="42">
        <f t="shared" si="23"/>
        <v>13.987174665809517</v>
      </c>
      <c r="R135" s="46">
        <f t="shared" ref="R135:R198" si="34">P135/(K135*L135*N134)</f>
        <v>9.435022506034155</v>
      </c>
    </row>
    <row r="136" spans="1:18">
      <c r="A136" s="63">
        <f t="shared" si="28"/>
        <v>0.22900000000000012</v>
      </c>
      <c r="B136" s="63">
        <f t="shared" si="29"/>
        <v>3.2899999999999725</v>
      </c>
      <c r="C136" s="63">
        <f t="shared" si="30"/>
        <v>1.6449999999999863</v>
      </c>
      <c r="D136" s="63">
        <f t="shared" si="31"/>
        <v>1.6449999999999863</v>
      </c>
      <c r="E136" s="64">
        <f t="shared" ref="E136:E199" si="35">(1-A136)+A136*B136</f>
        <v>1.524409999999994</v>
      </c>
      <c r="F136" s="52">
        <v>6.06</v>
      </c>
      <c r="G136" s="65">
        <f t="shared" ref="G136:G199" si="36">E136*C136*D136</f>
        <v>4.1250915702499151</v>
      </c>
      <c r="H136" s="40">
        <f t="shared" ref="H136:H199" si="37">POWER($I$1,J136)</f>
        <v>67108864.000000581</v>
      </c>
      <c r="I136" s="41">
        <f t="shared" ref="I136:I199" si="38">LOG(H136,2)</f>
        <v>26.000000000000014</v>
      </c>
      <c r="J136" s="49">
        <v>130</v>
      </c>
      <c r="K136" s="48">
        <f t="shared" si="32"/>
        <v>650</v>
      </c>
      <c r="L136" s="41">
        <v>1</v>
      </c>
      <c r="N136" s="42">
        <f t="shared" si="33"/>
        <v>480000</v>
      </c>
      <c r="O136" s="42">
        <f t="shared" ref="O136:O199" si="39">K136*N136</f>
        <v>312000000</v>
      </c>
      <c r="P136" s="42">
        <f t="shared" ref="P136:P199" si="40">R$4*POWER($I$1,J136)</f>
        <v>3355443200.0000291</v>
      </c>
      <c r="Q136" s="42">
        <f t="shared" ref="Q136:Q199" si="41">(R136/G136)*F136</f>
        <v>15.799172036480998</v>
      </c>
      <c r="R136" s="46">
        <f t="shared" si="34"/>
        <v>10.754625641025735</v>
      </c>
    </row>
    <row r="137" spans="1:18">
      <c r="A137" s="63">
        <f t="shared" si="28"/>
        <v>0.23000000000000012</v>
      </c>
      <c r="B137" s="63">
        <f t="shared" si="29"/>
        <v>3.2999999999999723</v>
      </c>
      <c r="C137" s="63">
        <f t="shared" si="30"/>
        <v>1.6499999999999861</v>
      </c>
      <c r="D137" s="63">
        <f t="shared" si="31"/>
        <v>1.6499999999999861</v>
      </c>
      <c r="E137" s="64">
        <f t="shared" si="35"/>
        <v>1.5289999999999939</v>
      </c>
      <c r="F137" s="52">
        <v>6.06</v>
      </c>
      <c r="G137" s="65">
        <f t="shared" si="36"/>
        <v>4.1627024999999138</v>
      </c>
      <c r="H137" s="40">
        <f t="shared" si="37"/>
        <v>77087841.682520419</v>
      </c>
      <c r="I137" s="41">
        <f t="shared" si="38"/>
        <v>26.200000000000014</v>
      </c>
      <c r="J137" s="41">
        <v>131</v>
      </c>
      <c r="K137" s="48">
        <f t="shared" si="32"/>
        <v>655</v>
      </c>
      <c r="L137" s="41">
        <v>1</v>
      </c>
      <c r="N137" s="42">
        <f t="shared" si="33"/>
        <v>480000</v>
      </c>
      <c r="O137" s="42">
        <f t="shared" si="39"/>
        <v>314400000</v>
      </c>
      <c r="P137" s="42">
        <f t="shared" si="40"/>
        <v>3854392084.1260209</v>
      </c>
      <c r="Q137" s="42">
        <f t="shared" si="41"/>
        <v>17.847221090270605</v>
      </c>
      <c r="R137" s="46">
        <f t="shared" si="34"/>
        <v>12.259516807016606</v>
      </c>
    </row>
    <row r="138" spans="1:18">
      <c r="A138" s="63">
        <f t="shared" si="28"/>
        <v>0.23100000000000012</v>
      </c>
      <c r="B138" s="63">
        <f t="shared" si="29"/>
        <v>3.3099999999999721</v>
      </c>
      <c r="C138" s="63">
        <f t="shared" si="30"/>
        <v>1.654999999999986</v>
      </c>
      <c r="D138" s="63">
        <f t="shared" si="31"/>
        <v>1.654999999999986</v>
      </c>
      <c r="E138" s="64">
        <f t="shared" si="35"/>
        <v>1.5336099999999937</v>
      </c>
      <c r="F138" s="52">
        <v>6.06</v>
      </c>
      <c r="G138" s="65">
        <f t="shared" si="36"/>
        <v>4.2005961302499113</v>
      </c>
      <c r="H138" s="40">
        <f t="shared" si="37"/>
        <v>88550676.930983081</v>
      </c>
      <c r="I138" s="41">
        <f t="shared" si="38"/>
        <v>26.400000000000013</v>
      </c>
      <c r="J138" s="41">
        <v>132</v>
      </c>
      <c r="K138" s="48">
        <f t="shared" si="32"/>
        <v>660</v>
      </c>
      <c r="L138" s="41">
        <v>1</v>
      </c>
      <c r="N138" s="42">
        <f t="shared" si="33"/>
        <v>480000</v>
      </c>
      <c r="O138" s="42">
        <f t="shared" si="39"/>
        <v>316800000</v>
      </c>
      <c r="P138" s="42">
        <f t="shared" si="40"/>
        <v>4427533846.5491543</v>
      </c>
      <c r="Q138" s="42">
        <f t="shared" si="41"/>
        <v>20.162222968041863</v>
      </c>
      <c r="R138" s="46">
        <f t="shared" si="34"/>
        <v>13.975801283299099</v>
      </c>
    </row>
    <row r="139" spans="1:18">
      <c r="A139" s="63">
        <f t="shared" si="28"/>
        <v>0.23200000000000012</v>
      </c>
      <c r="B139" s="63">
        <f t="shared" si="29"/>
        <v>3.3199999999999719</v>
      </c>
      <c r="C139" s="63">
        <f t="shared" si="30"/>
        <v>1.6599999999999859</v>
      </c>
      <c r="D139" s="63">
        <f t="shared" si="31"/>
        <v>1.6599999999999859</v>
      </c>
      <c r="E139" s="64">
        <f t="shared" si="35"/>
        <v>1.5382399999999938</v>
      </c>
      <c r="F139" s="52">
        <v>6.06</v>
      </c>
      <c r="G139" s="65">
        <f t="shared" si="36"/>
        <v>4.2387741439999109</v>
      </c>
      <c r="H139" s="40">
        <f t="shared" si="37"/>
        <v>101718016.92449416</v>
      </c>
      <c r="I139" s="41">
        <f t="shared" si="38"/>
        <v>26.600000000000012</v>
      </c>
      <c r="J139" s="41">
        <v>133</v>
      </c>
      <c r="K139" s="48">
        <f t="shared" si="32"/>
        <v>665</v>
      </c>
      <c r="L139" s="41">
        <v>1</v>
      </c>
      <c r="N139" s="42">
        <f t="shared" si="33"/>
        <v>480000</v>
      </c>
      <c r="O139" s="42">
        <f t="shared" si="39"/>
        <v>319200000</v>
      </c>
      <c r="P139" s="42">
        <f t="shared" si="40"/>
        <v>5085900846.2247086</v>
      </c>
      <c r="Q139" s="42">
        <f t="shared" si="41"/>
        <v>22.779141583415814</v>
      </c>
      <c r="R139" s="46">
        <f t="shared" si="34"/>
        <v>15.933273327771643</v>
      </c>
    </row>
    <row r="140" spans="1:18">
      <c r="A140" s="63">
        <f t="shared" si="28"/>
        <v>0.23300000000000012</v>
      </c>
      <c r="B140" s="63">
        <f t="shared" si="29"/>
        <v>3.3299999999999716</v>
      </c>
      <c r="C140" s="63">
        <f t="shared" si="30"/>
        <v>1.6649999999999858</v>
      </c>
      <c r="D140" s="63">
        <f t="shared" si="31"/>
        <v>1.6649999999999858</v>
      </c>
      <c r="E140" s="64">
        <f t="shared" si="35"/>
        <v>1.5428899999999937</v>
      </c>
      <c r="F140" s="52">
        <v>6.06</v>
      </c>
      <c r="G140" s="65">
        <f t="shared" si="36"/>
        <v>4.2772382302499095</v>
      </c>
      <c r="H140" s="40">
        <f t="shared" si="37"/>
        <v>116843318.71472701</v>
      </c>
      <c r="I140" s="41">
        <f t="shared" si="38"/>
        <v>26.800000000000015</v>
      </c>
      <c r="J140" s="41">
        <v>134</v>
      </c>
      <c r="K140" s="48">
        <f t="shared" si="32"/>
        <v>670</v>
      </c>
      <c r="L140" s="41">
        <v>1</v>
      </c>
      <c r="N140" s="42">
        <f t="shared" si="33"/>
        <v>480000</v>
      </c>
      <c r="O140" s="42">
        <f t="shared" si="39"/>
        <v>321600000</v>
      </c>
      <c r="P140" s="42">
        <f t="shared" si="40"/>
        <v>5842165935.736351</v>
      </c>
      <c r="Q140" s="42">
        <f t="shared" si="41"/>
        <v>25.737539864425923</v>
      </c>
      <c r="R140" s="46">
        <f t="shared" si="34"/>
        <v>18.16593885490159</v>
      </c>
    </row>
    <row r="141" spans="1:18">
      <c r="A141" s="63">
        <f t="shared" si="28"/>
        <v>0.23400000000000012</v>
      </c>
      <c r="B141" s="63">
        <f t="shared" si="29"/>
        <v>3.3399999999999714</v>
      </c>
      <c r="C141" s="63">
        <f t="shared" si="30"/>
        <v>1.6699999999999857</v>
      </c>
      <c r="D141" s="63">
        <f t="shared" si="31"/>
        <v>1.6699999999999857</v>
      </c>
      <c r="E141" s="64">
        <f t="shared" si="35"/>
        <v>1.5475599999999936</v>
      </c>
      <c r="F141" s="52">
        <v>6.06</v>
      </c>
      <c r="G141" s="65">
        <f t="shared" si="36"/>
        <v>4.3159900839999086</v>
      </c>
      <c r="H141" s="40">
        <f t="shared" si="37"/>
        <v>134217728.00000122</v>
      </c>
      <c r="I141" s="41">
        <f t="shared" si="38"/>
        <v>27.000000000000011</v>
      </c>
      <c r="J141" s="41">
        <v>135</v>
      </c>
      <c r="K141" s="48">
        <f t="shared" si="32"/>
        <v>675</v>
      </c>
      <c r="L141" s="41">
        <v>1</v>
      </c>
      <c r="N141" s="42">
        <f t="shared" si="33"/>
        <v>480000</v>
      </c>
      <c r="O141" s="42">
        <f t="shared" si="39"/>
        <v>324000000</v>
      </c>
      <c r="P141" s="42">
        <f t="shared" si="40"/>
        <v>6710886400.000061</v>
      </c>
      <c r="Q141" s="42">
        <f t="shared" si="41"/>
        <v>29.082187023583206</v>
      </c>
      <c r="R141" s="46">
        <f t="shared" si="34"/>
        <v>20.712612345679201</v>
      </c>
    </row>
    <row r="142" spans="1:18">
      <c r="A142" s="63">
        <f t="shared" si="28"/>
        <v>0.23500000000000013</v>
      </c>
      <c r="B142" s="63">
        <f t="shared" si="29"/>
        <v>3.3499999999999712</v>
      </c>
      <c r="C142" s="63">
        <f t="shared" si="30"/>
        <v>1.6749999999999856</v>
      </c>
      <c r="D142" s="63">
        <f t="shared" si="31"/>
        <v>1.6749999999999856</v>
      </c>
      <c r="E142" s="64">
        <f t="shared" si="35"/>
        <v>1.5522499999999937</v>
      </c>
      <c r="F142" s="52">
        <v>6.06</v>
      </c>
      <c r="G142" s="65">
        <f t="shared" si="36"/>
        <v>4.3550314062499069</v>
      </c>
      <c r="H142" s="40">
        <f t="shared" si="37"/>
        <v>154175683.3650409</v>
      </c>
      <c r="I142" s="41">
        <f t="shared" si="38"/>
        <v>27.200000000000014</v>
      </c>
      <c r="J142" s="41">
        <v>136</v>
      </c>
      <c r="K142" s="48">
        <f t="shared" si="32"/>
        <v>680</v>
      </c>
      <c r="L142" s="41">
        <v>1</v>
      </c>
      <c r="N142" s="42">
        <f t="shared" si="33"/>
        <v>480000</v>
      </c>
      <c r="O142" s="42">
        <f t="shared" si="39"/>
        <v>326400000</v>
      </c>
      <c r="P142" s="42">
        <f t="shared" si="40"/>
        <v>7708784168.2520447</v>
      </c>
      <c r="Q142" s="42">
        <f t="shared" si="41"/>
        <v>32.863746294928859</v>
      </c>
      <c r="R142" s="46">
        <f t="shared" si="34"/>
        <v>23.617598554693764</v>
      </c>
    </row>
    <row r="143" spans="1:18">
      <c r="A143" s="63">
        <f t="shared" si="28"/>
        <v>0.23600000000000013</v>
      </c>
      <c r="B143" s="63">
        <f t="shared" si="29"/>
        <v>3.359999999999971</v>
      </c>
      <c r="C143" s="63">
        <f t="shared" si="30"/>
        <v>1.6799999999999855</v>
      </c>
      <c r="D143" s="63">
        <f t="shared" si="31"/>
        <v>1.6799999999999855</v>
      </c>
      <c r="E143" s="64">
        <f t="shared" si="35"/>
        <v>1.5569599999999935</v>
      </c>
      <c r="F143" s="52">
        <v>6.06</v>
      </c>
      <c r="G143" s="65">
        <f t="shared" si="36"/>
        <v>4.3943639039999054</v>
      </c>
      <c r="H143" s="40">
        <f t="shared" si="37"/>
        <v>177101353.86196622</v>
      </c>
      <c r="I143" s="41">
        <f t="shared" si="38"/>
        <v>27.400000000000013</v>
      </c>
      <c r="J143" s="41">
        <v>137</v>
      </c>
      <c r="K143" s="48">
        <f t="shared" si="32"/>
        <v>685</v>
      </c>
      <c r="L143" s="41">
        <v>1</v>
      </c>
      <c r="N143" s="42">
        <f t="shared" si="33"/>
        <v>480000</v>
      </c>
      <c r="O143" s="42">
        <f t="shared" si="39"/>
        <v>328800000</v>
      </c>
      <c r="P143" s="42">
        <f t="shared" si="40"/>
        <v>8855067693.0983105</v>
      </c>
      <c r="Q143" s="42">
        <f t="shared" si="41"/>
        <v>37.139553834629339</v>
      </c>
      <c r="R143" s="46">
        <f t="shared" si="34"/>
        <v>26.931471086065422</v>
      </c>
    </row>
    <row r="144" spans="1:18">
      <c r="A144" s="63">
        <f t="shared" si="28"/>
        <v>0.23700000000000013</v>
      </c>
      <c r="B144" s="63">
        <f t="shared" si="29"/>
        <v>3.3699999999999708</v>
      </c>
      <c r="C144" s="63">
        <f t="shared" si="30"/>
        <v>1.6849999999999854</v>
      </c>
      <c r="D144" s="63">
        <f t="shared" si="31"/>
        <v>1.6849999999999854</v>
      </c>
      <c r="E144" s="64">
        <f t="shared" si="35"/>
        <v>1.5616899999999934</v>
      </c>
      <c r="F144" s="52">
        <v>6.06</v>
      </c>
      <c r="G144" s="65">
        <f t="shared" si="36"/>
        <v>4.4339892902499045</v>
      </c>
      <c r="H144" s="40">
        <f t="shared" si="37"/>
        <v>203436033.84898841</v>
      </c>
      <c r="I144" s="41">
        <f t="shared" si="38"/>
        <v>27.600000000000016</v>
      </c>
      <c r="J144" s="41">
        <v>138</v>
      </c>
      <c r="K144" s="48">
        <f t="shared" si="32"/>
        <v>690</v>
      </c>
      <c r="L144" s="41">
        <v>1</v>
      </c>
      <c r="N144" s="42">
        <f t="shared" si="33"/>
        <v>480000</v>
      </c>
      <c r="O144" s="42">
        <f t="shared" si="39"/>
        <v>331200000</v>
      </c>
      <c r="P144" s="42">
        <f t="shared" si="40"/>
        <v>10171801692.449421</v>
      </c>
      <c r="Q144" s="42">
        <f t="shared" si="41"/>
        <v>41.97450090777469</v>
      </c>
      <c r="R144" s="46">
        <f t="shared" si="34"/>
        <v>30.711961631791731</v>
      </c>
    </row>
    <row r="145" spans="1:18">
      <c r="A145" s="63">
        <f t="shared" si="28"/>
        <v>0.23800000000000013</v>
      </c>
      <c r="B145" s="63">
        <f t="shared" si="29"/>
        <v>3.3799999999999706</v>
      </c>
      <c r="C145" s="63">
        <f t="shared" si="30"/>
        <v>1.6899999999999853</v>
      </c>
      <c r="D145" s="63">
        <f t="shared" si="31"/>
        <v>1.6899999999999853</v>
      </c>
      <c r="E145" s="64">
        <f t="shared" si="35"/>
        <v>1.5664399999999934</v>
      </c>
      <c r="F145" s="52">
        <v>6.06</v>
      </c>
      <c r="G145" s="65">
        <f t="shared" si="36"/>
        <v>4.4739092839999035</v>
      </c>
      <c r="H145" s="40">
        <f t="shared" si="37"/>
        <v>233686637.42945412</v>
      </c>
      <c r="I145" s="41">
        <f t="shared" si="38"/>
        <v>27.800000000000011</v>
      </c>
      <c r="J145" s="41">
        <v>139</v>
      </c>
      <c r="K145" s="48">
        <f t="shared" si="32"/>
        <v>695</v>
      </c>
      <c r="L145" s="41">
        <v>1</v>
      </c>
      <c r="N145" s="42">
        <f t="shared" si="33"/>
        <v>480000</v>
      </c>
      <c r="O145" s="42">
        <f t="shared" si="39"/>
        <v>333600000</v>
      </c>
      <c r="P145" s="42">
        <f t="shared" si="40"/>
        <v>11684331871.472706</v>
      </c>
      <c r="Q145" s="42">
        <f t="shared" si="41"/>
        <v>47.442033100800167</v>
      </c>
      <c r="R145" s="46">
        <f t="shared" si="34"/>
        <v>35.024975633910991</v>
      </c>
    </row>
    <row r="146" spans="1:18">
      <c r="A146" s="63">
        <f t="shared" si="28"/>
        <v>0.23900000000000013</v>
      </c>
      <c r="B146" s="63">
        <f t="shared" si="29"/>
        <v>3.3899999999999704</v>
      </c>
      <c r="C146" s="63">
        <f t="shared" si="30"/>
        <v>1.6949999999999852</v>
      </c>
      <c r="D146" s="63">
        <f t="shared" si="31"/>
        <v>1.6949999999999852</v>
      </c>
      <c r="E146" s="64">
        <f t="shared" si="35"/>
        <v>1.5712099999999931</v>
      </c>
      <c r="F146" s="52">
        <v>6.06</v>
      </c>
      <c r="G146" s="65">
        <f t="shared" si="36"/>
        <v>4.5141256102499012</v>
      </c>
      <c r="H146" s="40">
        <f t="shared" si="37"/>
        <v>268435456.0000025</v>
      </c>
      <c r="I146" s="41">
        <f t="shared" si="38"/>
        <v>28.000000000000014</v>
      </c>
      <c r="J146" s="49">
        <v>140</v>
      </c>
      <c r="K146" s="48">
        <f t="shared" si="32"/>
        <v>700</v>
      </c>
      <c r="L146" s="41">
        <v>10</v>
      </c>
      <c r="N146" s="42">
        <f t="shared" si="33"/>
        <v>4800000</v>
      </c>
      <c r="O146" s="42">
        <f t="shared" si="39"/>
        <v>3360000000</v>
      </c>
      <c r="P146" s="42">
        <f t="shared" si="40"/>
        <v>13421772800.000126</v>
      </c>
      <c r="Q146" s="42">
        <f t="shared" si="41"/>
        <v>5.3625282131919381</v>
      </c>
      <c r="R146" s="46">
        <f t="shared" si="34"/>
        <v>3.9945752380952757</v>
      </c>
    </row>
    <row r="147" spans="1:18">
      <c r="A147" s="63">
        <f t="shared" si="28"/>
        <v>0.24000000000000013</v>
      </c>
      <c r="B147" s="63">
        <f t="shared" si="29"/>
        <v>3.3999999999999702</v>
      </c>
      <c r="C147" s="63">
        <f t="shared" si="30"/>
        <v>1.6999999999999851</v>
      </c>
      <c r="D147" s="63">
        <f t="shared" si="31"/>
        <v>1.6999999999999851</v>
      </c>
      <c r="E147" s="64">
        <f t="shared" si="35"/>
        <v>1.5759999999999932</v>
      </c>
      <c r="F147" s="52">
        <v>6.06</v>
      </c>
      <c r="G147" s="65">
        <f t="shared" si="36"/>
        <v>4.5546399999998997</v>
      </c>
      <c r="H147" s="40">
        <f t="shared" si="37"/>
        <v>308351366.73008186</v>
      </c>
      <c r="I147" s="41">
        <f t="shared" si="38"/>
        <v>28.200000000000014</v>
      </c>
      <c r="J147" s="41">
        <v>141</v>
      </c>
      <c r="K147" s="48">
        <f t="shared" si="32"/>
        <v>705</v>
      </c>
      <c r="L147" s="41">
        <v>1</v>
      </c>
      <c r="N147" s="42">
        <f t="shared" si="33"/>
        <v>4800000</v>
      </c>
      <c r="O147" s="42">
        <f t="shared" si="39"/>
        <v>3384000000</v>
      </c>
      <c r="P147" s="42">
        <f t="shared" si="40"/>
        <v>15417568336.504093</v>
      </c>
      <c r="Q147" s="42">
        <f t="shared" si="41"/>
        <v>6.061834791011921</v>
      </c>
      <c r="R147" s="46">
        <f t="shared" si="34"/>
        <v>4.5560190119692949</v>
      </c>
    </row>
    <row r="148" spans="1:18">
      <c r="A148" s="63">
        <f t="shared" si="28"/>
        <v>0.24100000000000013</v>
      </c>
      <c r="B148" s="63">
        <f t="shared" si="29"/>
        <v>3.4099999999999699</v>
      </c>
      <c r="C148" s="63">
        <f t="shared" si="30"/>
        <v>1.704999999999985</v>
      </c>
      <c r="D148" s="63">
        <f t="shared" si="31"/>
        <v>1.704999999999985</v>
      </c>
      <c r="E148" s="64">
        <f t="shared" si="35"/>
        <v>1.5808099999999929</v>
      </c>
      <c r="F148" s="52">
        <v>7.77</v>
      </c>
      <c r="G148" s="65">
        <f t="shared" si="36"/>
        <v>4.5954541902498987</v>
      </c>
      <c r="H148" s="40">
        <f t="shared" si="37"/>
        <v>354202707.7239325</v>
      </c>
      <c r="I148" s="41">
        <f t="shared" si="38"/>
        <v>28.400000000000016</v>
      </c>
      <c r="J148" s="41">
        <v>142</v>
      </c>
      <c r="K148" s="48">
        <f t="shared" si="32"/>
        <v>710</v>
      </c>
      <c r="L148" s="41">
        <v>1</v>
      </c>
      <c r="N148" s="42">
        <f t="shared" si="33"/>
        <v>4800000</v>
      </c>
      <c r="O148" s="42">
        <f t="shared" si="39"/>
        <v>3408000000</v>
      </c>
      <c r="P148" s="42">
        <f t="shared" si="40"/>
        <v>17710135386.196625</v>
      </c>
      <c r="Q148" s="42">
        <f t="shared" si="41"/>
        <v>8.786478945555487</v>
      </c>
      <c r="R148" s="46">
        <f t="shared" si="34"/>
        <v>5.196635970128118</v>
      </c>
    </row>
    <row r="149" spans="1:18">
      <c r="A149" s="63">
        <f t="shared" si="28"/>
        <v>0.24200000000000013</v>
      </c>
      <c r="B149" s="63">
        <f t="shared" si="29"/>
        <v>3.4199999999999697</v>
      </c>
      <c r="C149" s="63">
        <f t="shared" si="30"/>
        <v>1.7099999999999849</v>
      </c>
      <c r="D149" s="63">
        <f t="shared" si="31"/>
        <v>1.7099999999999849</v>
      </c>
      <c r="E149" s="64">
        <f t="shared" si="35"/>
        <v>1.5856399999999931</v>
      </c>
      <c r="F149" s="52">
        <v>7.77</v>
      </c>
      <c r="G149" s="65">
        <f t="shared" si="36"/>
        <v>4.6365699239998976</v>
      </c>
      <c r="H149" s="40">
        <f t="shared" si="37"/>
        <v>406872067.69797689</v>
      </c>
      <c r="I149" s="41">
        <f t="shared" si="38"/>
        <v>28.600000000000012</v>
      </c>
      <c r="J149" s="41">
        <v>143</v>
      </c>
      <c r="K149" s="48">
        <f t="shared" si="32"/>
        <v>715</v>
      </c>
      <c r="L149" s="41">
        <v>1</v>
      </c>
      <c r="N149" s="42">
        <f t="shared" si="33"/>
        <v>4800000</v>
      </c>
      <c r="O149" s="42">
        <f t="shared" si="39"/>
        <v>3432000000</v>
      </c>
      <c r="P149" s="42">
        <f t="shared" si="40"/>
        <v>20343603384.898846</v>
      </c>
      <c r="Q149" s="42">
        <f t="shared" si="41"/>
        <v>9.933557412578887</v>
      </c>
      <c r="R149" s="46">
        <f t="shared" si="34"/>
        <v>5.9276233638982649</v>
      </c>
    </row>
    <row r="150" spans="1:18">
      <c r="A150" s="63">
        <f t="shared" si="28"/>
        <v>0.24300000000000013</v>
      </c>
      <c r="B150" s="63">
        <f t="shared" si="29"/>
        <v>3.4299999999999695</v>
      </c>
      <c r="C150" s="63">
        <f t="shared" si="30"/>
        <v>1.7149999999999848</v>
      </c>
      <c r="D150" s="63">
        <f t="shared" si="31"/>
        <v>1.7149999999999848</v>
      </c>
      <c r="E150" s="64">
        <f t="shared" si="35"/>
        <v>1.5904899999999929</v>
      </c>
      <c r="F150" s="52">
        <v>7.77</v>
      </c>
      <c r="G150" s="65">
        <f t="shared" si="36"/>
        <v>4.6779889502498957</v>
      </c>
      <c r="H150" s="40">
        <f t="shared" si="37"/>
        <v>467373274.85890841</v>
      </c>
      <c r="I150" s="41">
        <f t="shared" si="38"/>
        <v>28.800000000000015</v>
      </c>
      <c r="J150" s="41">
        <v>144</v>
      </c>
      <c r="K150" s="48">
        <f t="shared" si="32"/>
        <v>720</v>
      </c>
      <c r="L150" s="41">
        <v>1</v>
      </c>
      <c r="N150" s="42">
        <f t="shared" si="33"/>
        <v>4800000</v>
      </c>
      <c r="O150" s="42">
        <f t="shared" si="39"/>
        <v>3456000000</v>
      </c>
      <c r="P150" s="42">
        <f t="shared" si="40"/>
        <v>23368663742.945419</v>
      </c>
      <c r="Q150" s="42">
        <f t="shared" si="41"/>
        <v>11.231091689954644</v>
      </c>
      <c r="R150" s="46">
        <f t="shared" si="34"/>
        <v>6.7617661293244851</v>
      </c>
    </row>
    <row r="151" spans="1:18">
      <c r="A151" s="63">
        <f t="shared" si="28"/>
        <v>0.24400000000000013</v>
      </c>
      <c r="B151" s="63">
        <f t="shared" si="29"/>
        <v>3.4399999999999693</v>
      </c>
      <c r="C151" s="63">
        <f t="shared" si="30"/>
        <v>1.7199999999999847</v>
      </c>
      <c r="D151" s="63">
        <f t="shared" si="31"/>
        <v>1.7199999999999847</v>
      </c>
      <c r="E151" s="64">
        <f t="shared" si="35"/>
        <v>1.5953599999999928</v>
      </c>
      <c r="F151" s="52">
        <v>7.77</v>
      </c>
      <c r="G151" s="65">
        <f t="shared" si="36"/>
        <v>4.7197130239998941</v>
      </c>
      <c r="H151" s="40">
        <f t="shared" si="37"/>
        <v>536870912.00000525</v>
      </c>
      <c r="I151" s="41">
        <f t="shared" si="38"/>
        <v>29.000000000000018</v>
      </c>
      <c r="J151" s="41">
        <v>145</v>
      </c>
      <c r="K151" s="48">
        <f t="shared" si="32"/>
        <v>725</v>
      </c>
      <c r="L151" s="41">
        <v>1</v>
      </c>
      <c r="N151" s="42">
        <f t="shared" si="33"/>
        <v>4800000</v>
      </c>
      <c r="O151" s="42">
        <f t="shared" si="39"/>
        <v>3480000000</v>
      </c>
      <c r="P151" s="42">
        <f t="shared" si="40"/>
        <v>26843545600.000263</v>
      </c>
      <c r="Q151" s="42">
        <f t="shared" si="41"/>
        <v>12.698898755815073</v>
      </c>
      <c r="R151" s="46">
        <f t="shared" si="34"/>
        <v>7.7136625287357079</v>
      </c>
    </row>
    <row r="152" spans="1:18">
      <c r="A152" s="63">
        <f t="shared" si="28"/>
        <v>0.24500000000000013</v>
      </c>
      <c r="B152" s="63">
        <f t="shared" si="29"/>
        <v>3.4499999999999691</v>
      </c>
      <c r="C152" s="63">
        <f t="shared" si="30"/>
        <v>1.7249999999999845</v>
      </c>
      <c r="D152" s="63">
        <f t="shared" si="31"/>
        <v>1.7249999999999845</v>
      </c>
      <c r="E152" s="64">
        <f t="shared" si="35"/>
        <v>1.6002499999999928</v>
      </c>
      <c r="F152" s="52">
        <v>7.77</v>
      </c>
      <c r="G152" s="65">
        <f t="shared" si="36"/>
        <v>4.7617439062498939</v>
      </c>
      <c r="H152" s="40">
        <f t="shared" si="37"/>
        <v>616702733.46016395</v>
      </c>
      <c r="I152" s="41">
        <f t="shared" si="38"/>
        <v>29.200000000000014</v>
      </c>
      <c r="J152" s="41">
        <v>146</v>
      </c>
      <c r="K152" s="48">
        <f t="shared" si="32"/>
        <v>730</v>
      </c>
      <c r="L152" s="41">
        <v>1</v>
      </c>
      <c r="N152" s="42">
        <f t="shared" si="33"/>
        <v>4800000</v>
      </c>
      <c r="O152" s="42">
        <f t="shared" si="39"/>
        <v>3504000000</v>
      </c>
      <c r="P152" s="42">
        <f t="shared" si="40"/>
        <v>30835136673.008198</v>
      </c>
      <c r="Q152" s="42">
        <f t="shared" si="41"/>
        <v>14.359415567229391</v>
      </c>
      <c r="R152" s="46">
        <f t="shared" si="34"/>
        <v>8.7999819272283677</v>
      </c>
    </row>
    <row r="153" spans="1:18">
      <c r="A153" s="63">
        <f t="shared" si="28"/>
        <v>0.24600000000000014</v>
      </c>
      <c r="B153" s="63">
        <f t="shared" si="29"/>
        <v>3.4599999999999689</v>
      </c>
      <c r="C153" s="63">
        <f t="shared" si="30"/>
        <v>1.7299999999999844</v>
      </c>
      <c r="D153" s="63">
        <f t="shared" si="31"/>
        <v>1.7299999999999844</v>
      </c>
      <c r="E153" s="64">
        <f t="shared" si="35"/>
        <v>1.6051599999999926</v>
      </c>
      <c r="F153" s="52">
        <v>7.77</v>
      </c>
      <c r="G153" s="65">
        <f t="shared" si="36"/>
        <v>4.8040833639998919</v>
      </c>
      <c r="H153" s="40">
        <f t="shared" si="37"/>
        <v>708405415.44786537</v>
      </c>
      <c r="I153" s="41">
        <f t="shared" si="38"/>
        <v>29.400000000000016</v>
      </c>
      <c r="J153" s="41">
        <v>147</v>
      </c>
      <c r="K153" s="48">
        <f t="shared" si="32"/>
        <v>735</v>
      </c>
      <c r="L153" s="41">
        <v>1</v>
      </c>
      <c r="N153" s="42">
        <f t="shared" si="33"/>
        <v>4800000</v>
      </c>
      <c r="O153" s="42">
        <f t="shared" si="39"/>
        <v>3528000000</v>
      </c>
      <c r="P153" s="42">
        <f t="shared" si="40"/>
        <v>35420270772.393265</v>
      </c>
      <c r="Q153" s="42">
        <f t="shared" si="41"/>
        <v>16.238046629637221</v>
      </c>
      <c r="R153" s="46">
        <f t="shared" si="34"/>
        <v>10.039759289227115</v>
      </c>
    </row>
    <row r="154" spans="1:18">
      <c r="A154" s="63">
        <f t="shared" si="28"/>
        <v>0.24700000000000014</v>
      </c>
      <c r="B154" s="63">
        <f t="shared" si="29"/>
        <v>3.4699999999999687</v>
      </c>
      <c r="C154" s="63">
        <f t="shared" si="30"/>
        <v>1.7349999999999843</v>
      </c>
      <c r="D154" s="63">
        <f t="shared" si="31"/>
        <v>1.7349999999999843</v>
      </c>
      <c r="E154" s="64">
        <f t="shared" si="35"/>
        <v>1.6100899999999925</v>
      </c>
      <c r="F154" s="52">
        <v>7.77</v>
      </c>
      <c r="G154" s="65">
        <f t="shared" si="36"/>
        <v>4.8467331702498893</v>
      </c>
      <c r="H154" s="40">
        <f t="shared" si="37"/>
        <v>813744135.39595413</v>
      </c>
      <c r="I154" s="41">
        <f t="shared" si="38"/>
        <v>29.600000000000016</v>
      </c>
      <c r="J154" s="41">
        <v>148</v>
      </c>
      <c r="K154" s="48">
        <f t="shared" si="32"/>
        <v>740</v>
      </c>
      <c r="L154" s="41">
        <v>1</v>
      </c>
      <c r="N154" s="42">
        <f t="shared" si="33"/>
        <v>4800000</v>
      </c>
      <c r="O154" s="42">
        <f t="shared" si="39"/>
        <v>3552000000</v>
      </c>
      <c r="P154" s="42">
        <f t="shared" si="40"/>
        <v>40687206769.797707</v>
      </c>
      <c r="Q154" s="42">
        <f t="shared" si="41"/>
        <v>18.363557819780624</v>
      </c>
      <c r="R154" s="46">
        <f t="shared" si="34"/>
        <v>11.454731635641247</v>
      </c>
    </row>
    <row r="155" spans="1:18">
      <c r="A155" s="63">
        <f t="shared" si="28"/>
        <v>0.24800000000000014</v>
      </c>
      <c r="B155" s="63">
        <f t="shared" si="29"/>
        <v>3.4799999999999685</v>
      </c>
      <c r="C155" s="63">
        <f t="shared" si="30"/>
        <v>1.7399999999999842</v>
      </c>
      <c r="D155" s="63">
        <f t="shared" si="31"/>
        <v>1.7399999999999842</v>
      </c>
      <c r="E155" s="64">
        <f t="shared" si="35"/>
        <v>1.6150399999999925</v>
      </c>
      <c r="F155" s="52">
        <v>7.77</v>
      </c>
      <c r="G155" s="65">
        <f t="shared" si="36"/>
        <v>4.8896951039998884</v>
      </c>
      <c r="H155" s="40">
        <f t="shared" si="37"/>
        <v>934746549.71781695</v>
      </c>
      <c r="I155" s="41">
        <f t="shared" si="38"/>
        <v>29.800000000000018</v>
      </c>
      <c r="J155" s="41">
        <v>149</v>
      </c>
      <c r="K155" s="48">
        <f t="shared" si="32"/>
        <v>745</v>
      </c>
      <c r="L155" s="41">
        <v>1</v>
      </c>
      <c r="N155" s="42">
        <f t="shared" si="33"/>
        <v>4800000</v>
      </c>
      <c r="O155" s="42">
        <f t="shared" si="39"/>
        <v>3576000000</v>
      </c>
      <c r="P155" s="42">
        <f t="shared" si="40"/>
        <v>46737327485.890846</v>
      </c>
      <c r="Q155" s="42">
        <f t="shared" si="41"/>
        <v>20.76852263520901</v>
      </c>
      <c r="R155" s="46">
        <f t="shared" si="34"/>
        <v>13.069722451311758</v>
      </c>
    </row>
    <row r="156" spans="1:18">
      <c r="A156" s="63">
        <f t="shared" si="28"/>
        <v>0.24900000000000014</v>
      </c>
      <c r="B156" s="63">
        <f t="shared" si="29"/>
        <v>3.4899999999999682</v>
      </c>
      <c r="C156" s="63">
        <f t="shared" si="30"/>
        <v>1.7449999999999841</v>
      </c>
      <c r="D156" s="63">
        <f t="shared" si="31"/>
        <v>1.7449999999999841</v>
      </c>
      <c r="E156" s="64">
        <f t="shared" si="35"/>
        <v>1.6200099999999926</v>
      </c>
      <c r="F156" s="52">
        <v>7.77</v>
      </c>
      <c r="G156" s="65">
        <f t="shared" si="36"/>
        <v>4.9329709502498877</v>
      </c>
      <c r="H156" s="40">
        <f t="shared" si="37"/>
        <v>1073741824.0000107</v>
      </c>
      <c r="I156" s="41">
        <f t="shared" si="38"/>
        <v>30.000000000000014</v>
      </c>
      <c r="J156" s="49">
        <v>150</v>
      </c>
      <c r="K156" s="48">
        <f t="shared" si="32"/>
        <v>750</v>
      </c>
      <c r="L156" s="41">
        <v>1</v>
      </c>
      <c r="N156" s="42">
        <f t="shared" si="33"/>
        <v>4800000</v>
      </c>
      <c r="O156" s="42">
        <f t="shared" si="39"/>
        <v>3600000000</v>
      </c>
      <c r="P156" s="42">
        <f t="shared" si="40"/>
        <v>53687091200.000534</v>
      </c>
      <c r="Q156" s="42">
        <f t="shared" si="41"/>
        <v>23.489827869510968</v>
      </c>
      <c r="R156" s="46">
        <f t="shared" si="34"/>
        <v>14.913080888889038</v>
      </c>
    </row>
    <row r="157" spans="1:18">
      <c r="A157" s="63">
        <f t="shared" si="28"/>
        <v>0.25000000000000011</v>
      </c>
      <c r="B157" s="63">
        <f t="shared" si="29"/>
        <v>3.499999999999968</v>
      </c>
      <c r="C157" s="63">
        <f t="shared" si="30"/>
        <v>1.749999999999984</v>
      </c>
      <c r="D157" s="63">
        <f t="shared" si="31"/>
        <v>1.749999999999984</v>
      </c>
      <c r="E157" s="64">
        <f t="shared" si="35"/>
        <v>1.6249999999999925</v>
      </c>
      <c r="F157" s="52">
        <v>7.77</v>
      </c>
      <c r="G157" s="65">
        <f t="shared" si="36"/>
        <v>4.9765624999998863</v>
      </c>
      <c r="H157" s="40">
        <f t="shared" si="37"/>
        <v>1233405466.9203284</v>
      </c>
      <c r="I157" s="41">
        <f t="shared" si="38"/>
        <v>30.200000000000017</v>
      </c>
      <c r="J157" s="41">
        <v>151</v>
      </c>
      <c r="K157" s="48">
        <f t="shared" si="32"/>
        <v>755</v>
      </c>
      <c r="L157" s="41">
        <v>1</v>
      </c>
      <c r="N157" s="42">
        <f t="shared" si="33"/>
        <v>4800000</v>
      </c>
      <c r="O157" s="42">
        <f t="shared" si="39"/>
        <v>3624000000</v>
      </c>
      <c r="P157" s="42">
        <f t="shared" si="40"/>
        <v>61670273346.016418</v>
      </c>
      <c r="Q157" s="42">
        <f t="shared" si="41"/>
        <v>26.56924664932869</v>
      </c>
      <c r="R157" s="46">
        <f t="shared" si="34"/>
        <v>17.017183594375393</v>
      </c>
    </row>
    <row r="158" spans="1:18">
      <c r="A158" s="63">
        <f t="shared" si="28"/>
        <v>0.25100000000000011</v>
      </c>
      <c r="B158" s="63">
        <f t="shared" si="29"/>
        <v>3.5099999999999678</v>
      </c>
      <c r="C158" s="63">
        <f t="shared" si="30"/>
        <v>1.7549999999999839</v>
      </c>
      <c r="D158" s="63">
        <f t="shared" si="31"/>
        <v>1.7549999999999839</v>
      </c>
      <c r="E158" s="64">
        <f t="shared" si="35"/>
        <v>1.6300099999999922</v>
      </c>
      <c r="F158" s="52">
        <v>7.77</v>
      </c>
      <c r="G158" s="65">
        <f t="shared" si="36"/>
        <v>5.0204715502498836</v>
      </c>
      <c r="H158" s="40">
        <f t="shared" si="37"/>
        <v>1416810830.895731</v>
      </c>
      <c r="I158" s="41">
        <f t="shared" si="38"/>
        <v>30.400000000000016</v>
      </c>
      <c r="J158" s="41">
        <v>152</v>
      </c>
      <c r="K158" s="48">
        <f t="shared" si="32"/>
        <v>760</v>
      </c>
      <c r="L158" s="41">
        <v>1</v>
      </c>
      <c r="N158" s="42">
        <f t="shared" si="33"/>
        <v>4800000</v>
      </c>
      <c r="O158" s="42">
        <f t="shared" si="39"/>
        <v>3648000000</v>
      </c>
      <c r="P158" s="42">
        <f t="shared" si="40"/>
        <v>70840541544.786545</v>
      </c>
      <c r="Q158" s="42">
        <f t="shared" si="41"/>
        <v>30.054087831837546</v>
      </c>
      <c r="R158" s="46">
        <f t="shared" si="34"/>
        <v>19.41900809889982</v>
      </c>
    </row>
    <row r="159" spans="1:18">
      <c r="A159" s="63">
        <f t="shared" si="28"/>
        <v>0.25200000000000011</v>
      </c>
      <c r="B159" s="63">
        <f t="shared" si="29"/>
        <v>3.5199999999999676</v>
      </c>
      <c r="C159" s="63">
        <f t="shared" si="30"/>
        <v>1.7599999999999838</v>
      </c>
      <c r="D159" s="63">
        <f t="shared" si="31"/>
        <v>1.7599999999999838</v>
      </c>
      <c r="E159" s="64">
        <f t="shared" si="35"/>
        <v>1.6350399999999921</v>
      </c>
      <c r="F159" s="52">
        <v>7.77</v>
      </c>
      <c r="G159" s="65">
        <f t="shared" si="36"/>
        <v>5.0646999039998821</v>
      </c>
      <c r="H159" s="40">
        <f t="shared" si="37"/>
        <v>1627488270.791909</v>
      </c>
      <c r="I159" s="41">
        <f t="shared" si="38"/>
        <v>30.600000000000019</v>
      </c>
      <c r="J159" s="41">
        <v>153</v>
      </c>
      <c r="K159" s="48">
        <f t="shared" si="32"/>
        <v>765</v>
      </c>
      <c r="L159" s="41">
        <v>1</v>
      </c>
      <c r="N159" s="42">
        <f t="shared" si="33"/>
        <v>4800000</v>
      </c>
      <c r="O159" s="42">
        <f t="shared" si="39"/>
        <v>3672000000</v>
      </c>
      <c r="P159" s="42">
        <f t="shared" si="40"/>
        <v>81374413539.595444</v>
      </c>
      <c r="Q159" s="42">
        <f t="shared" si="41"/>
        <v>33.997931966634447</v>
      </c>
      <c r="R159" s="46">
        <f t="shared" si="34"/>
        <v>22.160788000979153</v>
      </c>
    </row>
    <row r="160" spans="1:18">
      <c r="A160" s="63">
        <f t="shared" si="28"/>
        <v>0.25300000000000011</v>
      </c>
      <c r="B160" s="63">
        <f t="shared" si="29"/>
        <v>3.5299999999999674</v>
      </c>
      <c r="C160" s="63">
        <f t="shared" si="30"/>
        <v>1.7649999999999837</v>
      </c>
      <c r="D160" s="63">
        <f t="shared" si="31"/>
        <v>1.7649999999999837</v>
      </c>
      <c r="E160" s="64">
        <f t="shared" si="35"/>
        <v>1.6400899999999921</v>
      </c>
      <c r="F160" s="52">
        <v>7.77</v>
      </c>
      <c r="G160" s="65">
        <f t="shared" si="36"/>
        <v>5.1092493702498807</v>
      </c>
      <c r="H160" s="40">
        <f t="shared" si="37"/>
        <v>1869493099.4356346</v>
      </c>
      <c r="I160" s="41">
        <f t="shared" si="38"/>
        <v>30.800000000000015</v>
      </c>
      <c r="J160" s="41">
        <v>154</v>
      </c>
      <c r="K160" s="48">
        <f t="shared" si="32"/>
        <v>770</v>
      </c>
      <c r="L160" s="41">
        <v>1</v>
      </c>
      <c r="N160" s="42">
        <f t="shared" si="33"/>
        <v>4800000</v>
      </c>
      <c r="O160" s="42">
        <f t="shared" si="39"/>
        <v>3696000000</v>
      </c>
      <c r="P160" s="42">
        <f t="shared" si="40"/>
        <v>93474654971.781738</v>
      </c>
      <c r="Q160" s="42">
        <f t="shared" si="41"/>
        <v>38.461465393064969</v>
      </c>
      <c r="R160" s="46">
        <f t="shared" si="34"/>
        <v>25.290761626564322</v>
      </c>
    </row>
    <row r="161" spans="1:18">
      <c r="A161" s="63">
        <f t="shared" si="28"/>
        <v>0.25400000000000011</v>
      </c>
      <c r="B161" s="63">
        <f t="shared" si="29"/>
        <v>3.5399999999999672</v>
      </c>
      <c r="C161" s="63">
        <f t="shared" si="30"/>
        <v>1.7699999999999836</v>
      </c>
      <c r="D161" s="63">
        <f t="shared" si="31"/>
        <v>1.7699999999999836</v>
      </c>
      <c r="E161" s="64">
        <f t="shared" si="35"/>
        <v>1.645159999999992</v>
      </c>
      <c r="F161" s="52">
        <v>7.77</v>
      </c>
      <c r="G161" s="65">
        <f t="shared" si="36"/>
        <v>5.1541217639998793</v>
      </c>
      <c r="H161" s="40">
        <f t="shared" si="37"/>
        <v>2147483648.0000219</v>
      </c>
      <c r="I161" s="41">
        <f t="shared" si="38"/>
        <v>31.000000000000018</v>
      </c>
      <c r="J161" s="41">
        <v>155</v>
      </c>
      <c r="K161" s="48">
        <f t="shared" si="32"/>
        <v>775</v>
      </c>
      <c r="L161" s="41">
        <v>1</v>
      </c>
      <c r="N161" s="42">
        <f t="shared" si="33"/>
        <v>4800000</v>
      </c>
      <c r="O161" s="42">
        <f t="shared" si="39"/>
        <v>3720000000</v>
      </c>
      <c r="P161" s="42">
        <f t="shared" si="40"/>
        <v>107374182400.0011</v>
      </c>
      <c r="Q161" s="42">
        <f t="shared" si="41"/>
        <v>43.513425594707876</v>
      </c>
      <c r="R161" s="46">
        <f t="shared" si="34"/>
        <v>28.864027526882015</v>
      </c>
    </row>
    <row r="162" spans="1:18">
      <c r="A162" s="63">
        <f t="shared" ref="A162:A225" si="42">A161+0.1%</f>
        <v>0.25500000000000012</v>
      </c>
      <c r="B162" s="63">
        <f t="shared" ref="B162:B225" si="43">B161+1%</f>
        <v>3.549999999999967</v>
      </c>
      <c r="C162" s="63">
        <f t="shared" ref="C162:C225" si="44">C161+0.5%</f>
        <v>1.7749999999999835</v>
      </c>
      <c r="D162" s="63">
        <f t="shared" ref="D162:D225" si="45">D161+0.5%</f>
        <v>1.7749999999999835</v>
      </c>
      <c r="E162" s="64">
        <f t="shared" si="35"/>
        <v>1.6502499999999918</v>
      </c>
      <c r="F162" s="52">
        <v>7.77</v>
      </c>
      <c r="G162" s="65">
        <f t="shared" si="36"/>
        <v>5.1993189062498777</v>
      </c>
      <c r="H162" s="40">
        <f t="shared" si="37"/>
        <v>2466810933.8406577</v>
      </c>
      <c r="I162" s="41">
        <f t="shared" si="38"/>
        <v>31.200000000000014</v>
      </c>
      <c r="J162" s="41">
        <v>156</v>
      </c>
      <c r="K162" s="48">
        <f t="shared" si="32"/>
        <v>780</v>
      </c>
      <c r="L162" s="41">
        <v>1</v>
      </c>
      <c r="N162" s="42">
        <f t="shared" si="33"/>
        <v>4800000</v>
      </c>
      <c r="O162" s="42">
        <f t="shared" si="39"/>
        <v>3744000000</v>
      </c>
      <c r="P162" s="42">
        <f t="shared" si="40"/>
        <v>123340546692.03288</v>
      </c>
      <c r="Q162" s="42">
        <f t="shared" si="41"/>
        <v>49.231672691740485</v>
      </c>
      <c r="R162" s="46">
        <f t="shared" si="34"/>
        <v>32.943522086547247</v>
      </c>
    </row>
    <row r="163" spans="1:18">
      <c r="A163" s="63">
        <f t="shared" si="42"/>
        <v>0.25600000000000012</v>
      </c>
      <c r="B163" s="63">
        <f t="shared" si="43"/>
        <v>3.5599999999999667</v>
      </c>
      <c r="C163" s="63">
        <f t="shared" si="44"/>
        <v>1.7799999999999834</v>
      </c>
      <c r="D163" s="63">
        <f t="shared" si="45"/>
        <v>1.7799999999999834</v>
      </c>
      <c r="E163" s="64">
        <f t="shared" si="35"/>
        <v>1.6553599999999919</v>
      </c>
      <c r="F163" s="52">
        <v>7.77</v>
      </c>
      <c r="G163" s="65">
        <f t="shared" si="36"/>
        <v>5.244842623999876</v>
      </c>
      <c r="H163" s="40">
        <f t="shared" si="37"/>
        <v>2833621661.7914634</v>
      </c>
      <c r="I163" s="41">
        <f t="shared" si="38"/>
        <v>31.400000000000016</v>
      </c>
      <c r="J163" s="41">
        <v>157</v>
      </c>
      <c r="K163" s="48">
        <f t="shared" si="32"/>
        <v>785</v>
      </c>
      <c r="L163" s="41">
        <v>1</v>
      </c>
      <c r="N163" s="42">
        <f t="shared" si="33"/>
        <v>4800000</v>
      </c>
      <c r="O163" s="42">
        <f t="shared" si="39"/>
        <v>3768000000</v>
      </c>
      <c r="P163" s="42">
        <f t="shared" si="40"/>
        <v>141681083089.57318</v>
      </c>
      <c r="Q163" s="42">
        <f t="shared" si="41"/>
        <v>55.704403947278472</v>
      </c>
      <c r="R163" s="46">
        <f t="shared" si="34"/>
        <v>37.60113670105445</v>
      </c>
    </row>
    <row r="164" spans="1:18">
      <c r="A164" s="63">
        <f t="shared" si="42"/>
        <v>0.25700000000000012</v>
      </c>
      <c r="B164" s="63">
        <f t="shared" si="43"/>
        <v>3.5699999999999665</v>
      </c>
      <c r="C164" s="63">
        <f t="shared" si="44"/>
        <v>1.7849999999999833</v>
      </c>
      <c r="D164" s="63">
        <f t="shared" si="45"/>
        <v>1.7849999999999833</v>
      </c>
      <c r="E164" s="64">
        <f t="shared" si="35"/>
        <v>1.6604899999999918</v>
      </c>
      <c r="F164" s="52">
        <v>7.77</v>
      </c>
      <c r="G164" s="65">
        <f t="shared" si="36"/>
        <v>5.2906947502498749</v>
      </c>
      <c r="H164" s="40">
        <f t="shared" si="37"/>
        <v>3254976541.583818</v>
      </c>
      <c r="I164" s="41">
        <f t="shared" si="38"/>
        <v>31.600000000000016</v>
      </c>
      <c r="J164" s="41">
        <v>158</v>
      </c>
      <c r="K164" s="48">
        <f t="shared" si="32"/>
        <v>790</v>
      </c>
      <c r="L164" s="41">
        <v>1</v>
      </c>
      <c r="N164" s="42">
        <f t="shared" si="33"/>
        <v>4800000</v>
      </c>
      <c r="O164" s="42">
        <f t="shared" si="39"/>
        <v>3792000000</v>
      </c>
      <c r="P164" s="42">
        <f t="shared" si="40"/>
        <v>162748827079.19089</v>
      </c>
      <c r="Q164" s="42">
        <f t="shared" si="41"/>
        <v>63.031530427351306</v>
      </c>
      <c r="R164" s="46">
        <f t="shared" si="34"/>
        <v>42.918994482908992</v>
      </c>
    </row>
    <row r="165" spans="1:18">
      <c r="A165" s="63">
        <f t="shared" si="42"/>
        <v>0.25800000000000012</v>
      </c>
      <c r="B165" s="63">
        <f t="shared" si="43"/>
        <v>3.5799999999999663</v>
      </c>
      <c r="C165" s="63">
        <f t="shared" si="44"/>
        <v>1.7899999999999832</v>
      </c>
      <c r="D165" s="63">
        <f t="shared" si="45"/>
        <v>1.7899999999999832</v>
      </c>
      <c r="E165" s="64">
        <f t="shared" si="35"/>
        <v>1.6656399999999916</v>
      </c>
      <c r="F165" s="52">
        <v>7.77</v>
      </c>
      <c r="G165" s="65">
        <f t="shared" si="36"/>
        <v>5.3368771239998729</v>
      </c>
      <c r="H165" s="40">
        <f t="shared" si="37"/>
        <v>3738986198.8712707</v>
      </c>
      <c r="I165" s="41">
        <f t="shared" si="38"/>
        <v>31.800000000000018</v>
      </c>
      <c r="J165" s="41">
        <v>159</v>
      </c>
      <c r="K165" s="48">
        <f t="shared" si="32"/>
        <v>795</v>
      </c>
      <c r="L165" s="41">
        <v>1</v>
      </c>
      <c r="N165" s="42">
        <f t="shared" si="33"/>
        <v>4800000</v>
      </c>
      <c r="O165" s="42">
        <f t="shared" si="39"/>
        <v>3816000000</v>
      </c>
      <c r="P165" s="42">
        <f t="shared" si="40"/>
        <v>186949309943.56354</v>
      </c>
      <c r="Q165" s="42">
        <f t="shared" si="41"/>
        <v>71.326237522068269</v>
      </c>
      <c r="R165" s="46">
        <f t="shared" si="34"/>
        <v>48.990909314351029</v>
      </c>
    </row>
    <row r="166" spans="1:18">
      <c r="A166" s="63">
        <f t="shared" si="42"/>
        <v>0.25900000000000012</v>
      </c>
      <c r="B166" s="63">
        <f t="shared" si="43"/>
        <v>3.5899999999999661</v>
      </c>
      <c r="C166" s="63">
        <f t="shared" si="44"/>
        <v>1.7949999999999831</v>
      </c>
      <c r="D166" s="63">
        <f t="shared" si="45"/>
        <v>1.7949999999999831</v>
      </c>
      <c r="E166" s="64">
        <f t="shared" si="35"/>
        <v>1.6708099999999915</v>
      </c>
      <c r="F166" s="52">
        <v>7.77</v>
      </c>
      <c r="G166" s="65">
        <f t="shared" si="36"/>
        <v>5.3833915902498708</v>
      </c>
      <c r="H166" s="40">
        <f t="shared" si="37"/>
        <v>4294967296.0000458</v>
      </c>
      <c r="I166" s="41">
        <f t="shared" si="38"/>
        <v>32.000000000000014</v>
      </c>
      <c r="J166" s="49">
        <v>160</v>
      </c>
      <c r="K166" s="48">
        <f t="shared" si="32"/>
        <v>800</v>
      </c>
      <c r="L166" s="41">
        <v>12</v>
      </c>
      <c r="N166" s="42">
        <f t="shared" si="33"/>
        <v>57600000</v>
      </c>
      <c r="O166" s="42">
        <f t="shared" si="39"/>
        <v>46080000000</v>
      </c>
      <c r="P166" s="42">
        <f t="shared" si="40"/>
        <v>214748364800.00229</v>
      </c>
      <c r="Q166" s="42">
        <f t="shared" si="41"/>
        <v>6.7263961623963873</v>
      </c>
      <c r="R166" s="46">
        <f t="shared" si="34"/>
        <v>4.6603377777778272</v>
      </c>
    </row>
    <row r="167" spans="1:18">
      <c r="A167" s="63">
        <f t="shared" si="42"/>
        <v>0.26000000000000012</v>
      </c>
      <c r="B167" s="63">
        <f t="shared" si="43"/>
        <v>3.5999999999999659</v>
      </c>
      <c r="C167" s="63">
        <f t="shared" si="44"/>
        <v>1.7999999999999829</v>
      </c>
      <c r="D167" s="63">
        <f t="shared" si="45"/>
        <v>1.7999999999999829</v>
      </c>
      <c r="E167" s="64">
        <f t="shared" si="35"/>
        <v>1.6759999999999915</v>
      </c>
      <c r="F167" s="52">
        <v>7.77</v>
      </c>
      <c r="G167" s="65">
        <f t="shared" si="36"/>
        <v>5.4302399999998689</v>
      </c>
      <c r="H167" s="40">
        <f t="shared" si="37"/>
        <v>4933621867.6813173</v>
      </c>
      <c r="I167" s="41">
        <f t="shared" si="38"/>
        <v>32.200000000000017</v>
      </c>
      <c r="J167" s="41">
        <v>161</v>
      </c>
      <c r="K167" s="48">
        <f t="shared" si="32"/>
        <v>805</v>
      </c>
      <c r="L167" s="41">
        <v>1</v>
      </c>
      <c r="N167" s="42">
        <f t="shared" si="33"/>
        <v>57600000</v>
      </c>
      <c r="O167" s="42">
        <f t="shared" si="39"/>
        <v>46368000000</v>
      </c>
      <c r="P167" s="42">
        <f t="shared" si="40"/>
        <v>246681093384.06586</v>
      </c>
      <c r="Q167" s="42">
        <f t="shared" si="41"/>
        <v>7.6123630969131382</v>
      </c>
      <c r="R167" s="46">
        <f t="shared" si="34"/>
        <v>5.3200718897529731</v>
      </c>
    </row>
    <row r="168" spans="1:18">
      <c r="A168" s="63">
        <f t="shared" si="42"/>
        <v>0.26100000000000012</v>
      </c>
      <c r="B168" s="63">
        <f t="shared" si="43"/>
        <v>3.6099999999999657</v>
      </c>
      <c r="C168" s="63">
        <f t="shared" si="44"/>
        <v>1.8049999999999828</v>
      </c>
      <c r="D168" s="63">
        <f t="shared" si="45"/>
        <v>1.8049999999999828</v>
      </c>
      <c r="E168" s="64">
        <f t="shared" si="35"/>
        <v>1.6812099999999912</v>
      </c>
      <c r="F168" s="52">
        <v>7.77</v>
      </c>
      <c r="G168" s="65">
        <f t="shared" si="36"/>
        <v>5.4774242102498674</v>
      </c>
      <c r="H168" s="40">
        <f t="shared" si="37"/>
        <v>5667243323.5829287</v>
      </c>
      <c r="I168" s="41">
        <f t="shared" si="38"/>
        <v>32.400000000000013</v>
      </c>
      <c r="J168" s="41">
        <v>162</v>
      </c>
      <c r="K168" s="48">
        <f t="shared" si="32"/>
        <v>810</v>
      </c>
      <c r="L168" s="41">
        <v>1</v>
      </c>
      <c r="N168" s="42">
        <f t="shared" si="33"/>
        <v>57600000</v>
      </c>
      <c r="O168" s="42">
        <f t="shared" si="39"/>
        <v>46656000000</v>
      </c>
      <c r="P168" s="42">
        <f t="shared" si="40"/>
        <v>283362166179.14642</v>
      </c>
      <c r="Q168" s="42">
        <f t="shared" si="41"/>
        <v>8.6154705710809178</v>
      </c>
      <c r="R168" s="46">
        <f t="shared" si="34"/>
        <v>6.0734346317546812</v>
      </c>
    </row>
    <row r="169" spans="1:18">
      <c r="A169" s="63">
        <f t="shared" si="42"/>
        <v>0.26200000000000012</v>
      </c>
      <c r="B169" s="63">
        <f t="shared" si="43"/>
        <v>3.6199999999999655</v>
      </c>
      <c r="C169" s="63">
        <f t="shared" si="44"/>
        <v>1.8099999999999827</v>
      </c>
      <c r="D169" s="63">
        <f t="shared" si="45"/>
        <v>1.8099999999999827</v>
      </c>
      <c r="E169" s="64">
        <f t="shared" si="35"/>
        <v>1.6864399999999913</v>
      </c>
      <c r="F169" s="52">
        <v>7.77</v>
      </c>
      <c r="G169" s="65">
        <f t="shared" si="36"/>
        <v>5.5249460839998665</v>
      </c>
      <c r="H169" s="40">
        <f t="shared" si="37"/>
        <v>6509953083.1676407</v>
      </c>
      <c r="I169" s="41">
        <f t="shared" si="38"/>
        <v>32.600000000000016</v>
      </c>
      <c r="J169" s="41">
        <v>163</v>
      </c>
      <c r="K169" s="48">
        <f t="shared" si="32"/>
        <v>815</v>
      </c>
      <c r="L169" s="41">
        <v>1</v>
      </c>
      <c r="N169" s="42">
        <f t="shared" si="33"/>
        <v>57600000</v>
      </c>
      <c r="O169" s="42">
        <f t="shared" si="39"/>
        <v>46944000000</v>
      </c>
      <c r="P169" s="42">
        <f t="shared" si="40"/>
        <v>325497654158.38202</v>
      </c>
      <c r="Q169" s="42">
        <f t="shared" si="41"/>
        <v>9.7512602040099807</v>
      </c>
      <c r="R169" s="46">
        <f t="shared" si="34"/>
        <v>6.9337434849689421</v>
      </c>
    </row>
    <row r="170" spans="1:18">
      <c r="A170" s="63">
        <f t="shared" si="42"/>
        <v>0.26300000000000012</v>
      </c>
      <c r="B170" s="63">
        <f t="shared" si="43"/>
        <v>3.6299999999999653</v>
      </c>
      <c r="C170" s="63">
        <f t="shared" si="44"/>
        <v>1.8149999999999826</v>
      </c>
      <c r="D170" s="63">
        <f t="shared" si="45"/>
        <v>1.8149999999999826</v>
      </c>
      <c r="E170" s="64">
        <f t="shared" si="35"/>
        <v>1.691689999999991</v>
      </c>
      <c r="F170" s="52">
        <v>7.77</v>
      </c>
      <c r="G170" s="65">
        <f t="shared" si="36"/>
        <v>5.5728074902498639</v>
      </c>
      <c r="H170" s="40">
        <f t="shared" si="37"/>
        <v>7477972397.7425442</v>
      </c>
      <c r="I170" s="41">
        <f t="shared" si="38"/>
        <v>32.800000000000018</v>
      </c>
      <c r="J170" s="41">
        <v>164</v>
      </c>
      <c r="K170" s="48">
        <f t="shared" si="32"/>
        <v>820</v>
      </c>
      <c r="L170" s="41">
        <v>1</v>
      </c>
      <c r="N170" s="42">
        <f t="shared" si="33"/>
        <v>57600000</v>
      </c>
      <c r="O170" s="42">
        <f t="shared" si="39"/>
        <v>47232000000</v>
      </c>
      <c r="P170" s="42">
        <f t="shared" si="40"/>
        <v>373898619887.1272</v>
      </c>
      <c r="Q170" s="42">
        <f t="shared" si="41"/>
        <v>11.037342116510162</v>
      </c>
      <c r="R170" s="46">
        <f t="shared" si="34"/>
        <v>7.9162140050628214</v>
      </c>
    </row>
    <row r="171" spans="1:18">
      <c r="A171" s="63">
        <f t="shared" si="42"/>
        <v>0.26400000000000012</v>
      </c>
      <c r="B171" s="63">
        <f t="shared" si="43"/>
        <v>3.639999999999965</v>
      </c>
      <c r="C171" s="63">
        <f t="shared" si="44"/>
        <v>1.8199999999999825</v>
      </c>
      <c r="D171" s="63">
        <f t="shared" si="45"/>
        <v>1.8199999999999825</v>
      </c>
      <c r="E171" s="64">
        <f t="shared" si="35"/>
        <v>1.6969599999999911</v>
      </c>
      <c r="F171" s="52">
        <v>7.77</v>
      </c>
      <c r="G171" s="65">
        <f t="shared" si="36"/>
        <v>5.6210103039998627</v>
      </c>
      <c r="H171" s="40">
        <f t="shared" si="37"/>
        <v>8589934592.0000935</v>
      </c>
      <c r="I171" s="41">
        <f t="shared" si="38"/>
        <v>33.000000000000021</v>
      </c>
      <c r="J171" s="41">
        <v>165</v>
      </c>
      <c r="K171" s="48">
        <f t="shared" si="32"/>
        <v>825</v>
      </c>
      <c r="L171" s="41">
        <v>1</v>
      </c>
      <c r="N171" s="42">
        <f t="shared" si="33"/>
        <v>57600000</v>
      </c>
      <c r="O171" s="42">
        <f t="shared" si="39"/>
        <v>47520000000</v>
      </c>
      <c r="P171" s="42">
        <f t="shared" si="40"/>
        <v>429496729600.0047</v>
      </c>
      <c r="Q171" s="42">
        <f t="shared" si="41"/>
        <v>12.493671038181844</v>
      </c>
      <c r="R171" s="46">
        <f t="shared" si="34"/>
        <v>9.0382308417509414</v>
      </c>
    </row>
    <row r="172" spans="1:18">
      <c r="A172" s="63">
        <f t="shared" si="42"/>
        <v>0.26500000000000012</v>
      </c>
      <c r="B172" s="63">
        <f t="shared" si="43"/>
        <v>3.6499999999999648</v>
      </c>
      <c r="C172" s="63">
        <f t="shared" si="44"/>
        <v>1.8249999999999824</v>
      </c>
      <c r="D172" s="63">
        <f t="shared" si="45"/>
        <v>1.8249999999999824</v>
      </c>
      <c r="E172" s="64">
        <f t="shared" si="35"/>
        <v>1.7022499999999909</v>
      </c>
      <c r="F172" s="52">
        <v>7.77</v>
      </c>
      <c r="G172" s="65">
        <f t="shared" si="36"/>
        <v>5.6695564062498605</v>
      </c>
      <c r="H172" s="40">
        <f t="shared" si="37"/>
        <v>9867243735.3626366</v>
      </c>
      <c r="I172" s="41">
        <f t="shared" si="38"/>
        <v>33.200000000000017</v>
      </c>
      <c r="J172" s="41">
        <v>166</v>
      </c>
      <c r="K172" s="48">
        <f t="shared" si="32"/>
        <v>830</v>
      </c>
      <c r="L172" s="41">
        <v>1</v>
      </c>
      <c r="N172" s="42">
        <f t="shared" si="33"/>
        <v>57600000</v>
      </c>
      <c r="O172" s="42">
        <f t="shared" si="39"/>
        <v>47808000000</v>
      </c>
      <c r="P172" s="42">
        <f t="shared" si="40"/>
        <v>493362186768.13184</v>
      </c>
      <c r="Q172" s="42">
        <f t="shared" si="41"/>
        <v>14.142859369113221</v>
      </c>
      <c r="R172" s="46">
        <f t="shared" si="34"/>
        <v>10.319657521087095</v>
      </c>
    </row>
    <row r="173" spans="1:18">
      <c r="A173" s="63">
        <f t="shared" si="42"/>
        <v>0.26600000000000013</v>
      </c>
      <c r="B173" s="63">
        <f t="shared" si="43"/>
        <v>3.6599999999999646</v>
      </c>
      <c r="C173" s="63">
        <f t="shared" si="44"/>
        <v>1.8299999999999823</v>
      </c>
      <c r="D173" s="63">
        <f t="shared" si="45"/>
        <v>1.8299999999999823</v>
      </c>
      <c r="E173" s="64">
        <f t="shared" si="35"/>
        <v>1.7075599999999911</v>
      </c>
      <c r="F173" s="52">
        <v>7.77</v>
      </c>
      <c r="G173" s="65">
        <f t="shared" si="36"/>
        <v>5.7184476839998588</v>
      </c>
      <c r="H173" s="40">
        <f t="shared" si="37"/>
        <v>11334486647.165861</v>
      </c>
      <c r="I173" s="41">
        <f t="shared" si="38"/>
        <v>33.40000000000002</v>
      </c>
      <c r="J173" s="41">
        <v>167</v>
      </c>
      <c r="K173" s="48">
        <f t="shared" si="32"/>
        <v>835</v>
      </c>
      <c r="L173" s="41">
        <v>1</v>
      </c>
      <c r="N173" s="42">
        <f t="shared" si="33"/>
        <v>57600000</v>
      </c>
      <c r="O173" s="42">
        <f t="shared" si="39"/>
        <v>48096000000</v>
      </c>
      <c r="P173" s="42">
        <f t="shared" si="40"/>
        <v>566724332358.29309</v>
      </c>
      <c r="Q173" s="42">
        <f t="shared" si="41"/>
        <v>16.010532154666826</v>
      </c>
      <c r="R173" s="46">
        <f t="shared" si="34"/>
        <v>11.783190543045016</v>
      </c>
    </row>
    <row r="174" spans="1:18">
      <c r="A174" s="63">
        <f t="shared" si="42"/>
        <v>0.26700000000000013</v>
      </c>
      <c r="B174" s="63">
        <f t="shared" si="43"/>
        <v>3.6699999999999644</v>
      </c>
      <c r="C174" s="63">
        <f t="shared" si="44"/>
        <v>1.8349999999999822</v>
      </c>
      <c r="D174" s="63">
        <f t="shared" si="45"/>
        <v>1.8349999999999822</v>
      </c>
      <c r="E174" s="64">
        <f t="shared" si="35"/>
        <v>1.7128899999999909</v>
      </c>
      <c r="F174" s="52">
        <v>7.77</v>
      </c>
      <c r="G174" s="65">
        <f t="shared" si="36"/>
        <v>5.7676860302498572</v>
      </c>
      <c r="H174" s="40">
        <f t="shared" si="37"/>
        <v>13019906166.335283</v>
      </c>
      <c r="I174" s="41">
        <f t="shared" si="38"/>
        <v>33.600000000000016</v>
      </c>
      <c r="J174" s="41">
        <v>168</v>
      </c>
      <c r="K174" s="48">
        <f t="shared" si="32"/>
        <v>840</v>
      </c>
      <c r="L174" s="41">
        <v>1</v>
      </c>
      <c r="N174" s="42">
        <f t="shared" si="33"/>
        <v>57600000</v>
      </c>
      <c r="O174" s="42">
        <f t="shared" si="39"/>
        <v>48384000000</v>
      </c>
      <c r="P174" s="42">
        <f t="shared" si="40"/>
        <v>650995308316.76416</v>
      </c>
      <c r="Q174" s="42">
        <f t="shared" si="41"/>
        <v>18.125729598719229</v>
      </c>
      <c r="R174" s="46">
        <f t="shared" si="34"/>
        <v>13.454764143451641</v>
      </c>
    </row>
    <row r="175" spans="1:18">
      <c r="A175" s="63">
        <f t="shared" si="42"/>
        <v>0.26800000000000013</v>
      </c>
      <c r="B175" s="63">
        <f t="shared" si="43"/>
        <v>3.6799999999999642</v>
      </c>
      <c r="C175" s="63">
        <f t="shared" si="44"/>
        <v>1.8399999999999821</v>
      </c>
      <c r="D175" s="63">
        <f t="shared" si="45"/>
        <v>1.8399999999999821</v>
      </c>
      <c r="E175" s="64">
        <f t="shared" si="35"/>
        <v>1.7182399999999909</v>
      </c>
      <c r="F175" s="52">
        <v>7.77</v>
      </c>
      <c r="G175" s="65">
        <f t="shared" si="36"/>
        <v>5.8172733439998563</v>
      </c>
      <c r="H175" s="40">
        <f t="shared" si="37"/>
        <v>14955944795.485094</v>
      </c>
      <c r="I175" s="41">
        <f t="shared" si="38"/>
        <v>33.800000000000018</v>
      </c>
      <c r="J175" s="41">
        <v>169</v>
      </c>
      <c r="K175" s="48">
        <f t="shared" si="32"/>
        <v>845</v>
      </c>
      <c r="L175" s="41">
        <v>1</v>
      </c>
      <c r="N175" s="42">
        <f t="shared" si="33"/>
        <v>57600000</v>
      </c>
      <c r="O175" s="42">
        <f t="shared" si="39"/>
        <v>48672000000</v>
      </c>
      <c r="P175" s="42">
        <f t="shared" si="40"/>
        <v>747797239774.25476</v>
      </c>
      <c r="Q175" s="42">
        <f t="shared" si="41"/>
        <v>20.521363497487712</v>
      </c>
      <c r="R175" s="46">
        <f t="shared" si="34"/>
        <v>15.364012980240277</v>
      </c>
    </row>
    <row r="176" spans="1:18">
      <c r="A176" s="63">
        <f t="shared" si="42"/>
        <v>0.26900000000000013</v>
      </c>
      <c r="B176" s="63">
        <f t="shared" si="43"/>
        <v>3.689999999999964</v>
      </c>
      <c r="C176" s="63">
        <f t="shared" si="44"/>
        <v>1.844999999999982</v>
      </c>
      <c r="D176" s="63">
        <f t="shared" si="45"/>
        <v>1.844999999999982</v>
      </c>
      <c r="E176" s="64">
        <f t="shared" si="35"/>
        <v>1.7236099999999905</v>
      </c>
      <c r="F176" s="52">
        <v>7.77</v>
      </c>
      <c r="G176" s="65">
        <f t="shared" si="36"/>
        <v>5.8672115302498531</v>
      </c>
      <c r="H176" s="40">
        <f t="shared" si="37"/>
        <v>17179869184.000195</v>
      </c>
      <c r="I176" s="41">
        <f t="shared" si="38"/>
        <v>34.000000000000014</v>
      </c>
      <c r="J176" s="49">
        <v>170</v>
      </c>
      <c r="K176" s="48">
        <f t="shared" si="32"/>
        <v>850</v>
      </c>
      <c r="L176" s="41">
        <v>1</v>
      </c>
      <c r="N176" s="42">
        <f t="shared" si="33"/>
        <v>57600000</v>
      </c>
      <c r="O176" s="42">
        <f t="shared" si="39"/>
        <v>48960000000</v>
      </c>
      <c r="P176" s="42">
        <f t="shared" si="40"/>
        <v>858993459200.00977</v>
      </c>
      <c r="Q176" s="42">
        <f t="shared" si="41"/>
        <v>23.234734834877592</v>
      </c>
      <c r="R176" s="46">
        <f t="shared" si="34"/>
        <v>17.544801045751832</v>
      </c>
    </row>
    <row r="177" spans="1:18">
      <c r="A177" s="63">
        <f t="shared" si="42"/>
        <v>0.27000000000000013</v>
      </c>
      <c r="B177" s="63">
        <f t="shared" si="43"/>
        <v>3.6999999999999638</v>
      </c>
      <c r="C177" s="63">
        <f t="shared" si="44"/>
        <v>1.8499999999999819</v>
      </c>
      <c r="D177" s="63">
        <f t="shared" si="45"/>
        <v>1.8499999999999819</v>
      </c>
      <c r="E177" s="64">
        <f t="shared" si="35"/>
        <v>1.7289999999999905</v>
      </c>
      <c r="F177" s="52">
        <v>7.77</v>
      </c>
      <c r="G177" s="65">
        <f t="shared" si="36"/>
        <v>5.917502499999852</v>
      </c>
      <c r="H177" s="40">
        <f t="shared" si="37"/>
        <v>19734487470.725281</v>
      </c>
      <c r="I177" s="41">
        <f t="shared" si="38"/>
        <v>34.200000000000017</v>
      </c>
      <c r="J177" s="41">
        <v>171</v>
      </c>
      <c r="K177" s="48">
        <f t="shared" si="32"/>
        <v>855</v>
      </c>
      <c r="L177" s="41">
        <v>1</v>
      </c>
      <c r="N177" s="42">
        <f t="shared" si="33"/>
        <v>57600000</v>
      </c>
      <c r="O177" s="42">
        <f t="shared" si="39"/>
        <v>49248000000</v>
      </c>
      <c r="P177" s="42">
        <f t="shared" si="40"/>
        <v>986724373536.26404</v>
      </c>
      <c r="Q177" s="42">
        <f t="shared" si="41"/>
        <v>26.308120754898532</v>
      </c>
      <c r="R177" s="46">
        <f t="shared" si="34"/>
        <v>20.035826298250974</v>
      </c>
    </row>
    <row r="178" spans="1:18">
      <c r="A178" s="63">
        <f t="shared" si="42"/>
        <v>0.27100000000000013</v>
      </c>
      <c r="B178" s="63">
        <f t="shared" si="43"/>
        <v>3.7099999999999635</v>
      </c>
      <c r="C178" s="63">
        <f t="shared" si="44"/>
        <v>1.8549999999999818</v>
      </c>
      <c r="D178" s="63">
        <f t="shared" si="45"/>
        <v>1.8549999999999818</v>
      </c>
      <c r="E178" s="64">
        <f t="shared" si="35"/>
        <v>1.7344099999999905</v>
      </c>
      <c r="F178" s="52">
        <v>7.77</v>
      </c>
      <c r="G178" s="65">
        <f t="shared" si="36"/>
        <v>5.9681481702498491</v>
      </c>
      <c r="H178" s="40">
        <f t="shared" si="37"/>
        <v>22668973294.33173</v>
      </c>
      <c r="I178" s="41">
        <f t="shared" si="38"/>
        <v>34.400000000000013</v>
      </c>
      <c r="J178" s="41">
        <v>172</v>
      </c>
      <c r="K178" s="48">
        <f t="shared" si="32"/>
        <v>860</v>
      </c>
      <c r="L178" s="41">
        <v>1</v>
      </c>
      <c r="N178" s="42">
        <f t="shared" si="33"/>
        <v>57600000</v>
      </c>
      <c r="O178" s="42">
        <f t="shared" si="39"/>
        <v>49536000000</v>
      </c>
      <c r="P178" s="42">
        <f t="shared" si="40"/>
        <v>1133448664716.5864</v>
      </c>
      <c r="Q178" s="42">
        <f t="shared" si="41"/>
        <v>29.789440232777913</v>
      </c>
      <c r="R178" s="46">
        <f t="shared" si="34"/>
        <v>22.881311868471141</v>
      </c>
    </row>
    <row r="179" spans="1:18">
      <c r="A179" s="63">
        <f t="shared" si="42"/>
        <v>0.27200000000000013</v>
      </c>
      <c r="B179" s="63">
        <f t="shared" si="43"/>
        <v>3.7199999999999633</v>
      </c>
      <c r="C179" s="63">
        <f t="shared" si="44"/>
        <v>1.8599999999999817</v>
      </c>
      <c r="D179" s="63">
        <f t="shared" si="45"/>
        <v>1.8599999999999817</v>
      </c>
      <c r="E179" s="64">
        <f t="shared" si="35"/>
        <v>1.7398399999999903</v>
      </c>
      <c r="F179" s="52">
        <v>7.77</v>
      </c>
      <c r="G179" s="65">
        <f t="shared" si="36"/>
        <v>6.0191504639998472</v>
      </c>
      <c r="H179" s="40">
        <f t="shared" si="37"/>
        <v>26039812332.670574</v>
      </c>
      <c r="I179" s="41">
        <f t="shared" si="38"/>
        <v>34.600000000000016</v>
      </c>
      <c r="J179" s="41">
        <v>173</v>
      </c>
      <c r="K179" s="48">
        <f t="shared" si="32"/>
        <v>865</v>
      </c>
      <c r="L179" s="41">
        <v>1</v>
      </c>
      <c r="N179" s="42">
        <f t="shared" si="33"/>
        <v>57600000</v>
      </c>
      <c r="O179" s="42">
        <f t="shared" si="39"/>
        <v>49824000000</v>
      </c>
      <c r="P179" s="42">
        <f t="shared" si="40"/>
        <v>1301990616633.5288</v>
      </c>
      <c r="Q179" s="42">
        <f t="shared" si="41"/>
        <v>33.733009021713279</v>
      </c>
      <c r="R179" s="46">
        <f t="shared" si="34"/>
        <v>26.131796255489899</v>
      </c>
    </row>
    <row r="180" spans="1:18">
      <c r="A180" s="63">
        <f t="shared" si="42"/>
        <v>0.27300000000000013</v>
      </c>
      <c r="B180" s="63">
        <f t="shared" si="43"/>
        <v>3.7299999999999631</v>
      </c>
      <c r="C180" s="63">
        <f t="shared" si="44"/>
        <v>1.8649999999999816</v>
      </c>
      <c r="D180" s="63">
        <f t="shared" si="45"/>
        <v>1.8649999999999816</v>
      </c>
      <c r="E180" s="64">
        <f t="shared" si="35"/>
        <v>1.7452899999999902</v>
      </c>
      <c r="F180" s="52">
        <v>7.77</v>
      </c>
      <c r="G180" s="65">
        <f t="shared" si="36"/>
        <v>6.070511310249846</v>
      </c>
      <c r="H180" s="40">
        <f t="shared" si="37"/>
        <v>29911889590.970196</v>
      </c>
      <c r="I180" s="41">
        <f t="shared" si="38"/>
        <v>34.800000000000018</v>
      </c>
      <c r="J180" s="41">
        <v>174</v>
      </c>
      <c r="K180" s="48">
        <f t="shared" si="32"/>
        <v>870</v>
      </c>
      <c r="L180" s="41">
        <v>1</v>
      </c>
      <c r="N180" s="42">
        <f t="shared" si="33"/>
        <v>57600000</v>
      </c>
      <c r="O180" s="42">
        <f t="shared" si="39"/>
        <v>50112000000</v>
      </c>
      <c r="P180" s="42">
        <f t="shared" si="40"/>
        <v>1495594479548.5098</v>
      </c>
      <c r="Q180" s="42">
        <f t="shared" si="41"/>
        <v>38.200395876930813</v>
      </c>
      <c r="R180" s="46">
        <f t="shared" si="34"/>
        <v>29.845036708742612</v>
      </c>
    </row>
    <row r="181" spans="1:18">
      <c r="A181" s="63">
        <f t="shared" si="42"/>
        <v>0.27400000000000013</v>
      </c>
      <c r="B181" s="63">
        <f t="shared" si="43"/>
        <v>3.7399999999999629</v>
      </c>
      <c r="C181" s="63">
        <f t="shared" si="44"/>
        <v>1.8699999999999815</v>
      </c>
      <c r="D181" s="63">
        <f t="shared" si="45"/>
        <v>1.8699999999999815</v>
      </c>
      <c r="E181" s="64">
        <f t="shared" si="35"/>
        <v>1.7507599999999903</v>
      </c>
      <c r="F181" s="52">
        <v>7.77</v>
      </c>
      <c r="G181" s="65">
        <f t="shared" si="36"/>
        <v>6.1222326439998449</v>
      </c>
      <c r="H181" s="40">
        <f t="shared" si="37"/>
        <v>34359738368.000397</v>
      </c>
      <c r="I181" s="41">
        <f t="shared" si="38"/>
        <v>35.000000000000021</v>
      </c>
      <c r="J181" s="41">
        <v>175</v>
      </c>
      <c r="K181" s="48">
        <f t="shared" si="32"/>
        <v>875</v>
      </c>
      <c r="L181" s="41">
        <v>1</v>
      </c>
      <c r="N181" s="42">
        <f t="shared" si="33"/>
        <v>57600000</v>
      </c>
      <c r="O181" s="42">
        <f t="shared" si="39"/>
        <v>50400000000</v>
      </c>
      <c r="P181" s="42">
        <f t="shared" si="40"/>
        <v>1717986918400.0198</v>
      </c>
      <c r="Q181" s="42">
        <f t="shared" si="41"/>
        <v>43.261393675760544</v>
      </c>
      <c r="R181" s="46">
        <f t="shared" si="34"/>
        <v>34.087042031746421</v>
      </c>
    </row>
    <row r="182" spans="1:18">
      <c r="A182" s="63">
        <f t="shared" si="42"/>
        <v>0.27500000000000013</v>
      </c>
      <c r="B182" s="63">
        <f t="shared" si="43"/>
        <v>3.7499999999999627</v>
      </c>
      <c r="C182" s="63">
        <f t="shared" si="44"/>
        <v>1.8749999999999813</v>
      </c>
      <c r="D182" s="63">
        <f t="shared" si="45"/>
        <v>1.8749999999999813</v>
      </c>
      <c r="E182" s="64">
        <f t="shared" si="35"/>
        <v>1.7562499999999901</v>
      </c>
      <c r="F182" s="52">
        <v>7.77</v>
      </c>
      <c r="G182" s="65">
        <f t="shared" si="36"/>
        <v>6.1743164062498419</v>
      </c>
      <c r="H182" s="40">
        <f t="shared" si="37"/>
        <v>39468974941.450569</v>
      </c>
      <c r="I182" s="41">
        <f t="shared" si="38"/>
        <v>35.200000000000017</v>
      </c>
      <c r="J182" s="41">
        <v>176</v>
      </c>
      <c r="K182" s="48">
        <f t="shared" si="32"/>
        <v>880</v>
      </c>
      <c r="L182" s="41">
        <v>1</v>
      </c>
      <c r="N182" s="42">
        <f t="shared" si="33"/>
        <v>57600000</v>
      </c>
      <c r="O182" s="42">
        <f t="shared" si="39"/>
        <v>50688000000</v>
      </c>
      <c r="P182" s="42">
        <f t="shared" si="40"/>
        <v>1973448747072.5286</v>
      </c>
      <c r="Q182" s="42">
        <f t="shared" si="41"/>
        <v>48.995120887815091</v>
      </c>
      <c r="R182" s="46">
        <f t="shared" si="34"/>
        <v>38.93325337501043</v>
      </c>
    </row>
    <row r="183" spans="1:18">
      <c r="A183" s="63">
        <f t="shared" si="42"/>
        <v>0.27600000000000013</v>
      </c>
      <c r="B183" s="63">
        <f t="shared" si="43"/>
        <v>3.7599999999999625</v>
      </c>
      <c r="C183" s="63">
        <f t="shared" si="44"/>
        <v>1.8799999999999812</v>
      </c>
      <c r="D183" s="63">
        <f t="shared" si="45"/>
        <v>1.8799999999999812</v>
      </c>
      <c r="E183" s="64">
        <f t="shared" si="35"/>
        <v>1.76175999999999</v>
      </c>
      <c r="F183" s="52">
        <v>7.77</v>
      </c>
      <c r="G183" s="65">
        <f t="shared" si="36"/>
        <v>6.2267645439998409</v>
      </c>
      <c r="H183" s="40">
        <f t="shared" si="37"/>
        <v>45337946588.663475</v>
      </c>
      <c r="I183" s="41">
        <f t="shared" si="38"/>
        <v>35.40000000000002</v>
      </c>
      <c r="J183" s="41">
        <v>177</v>
      </c>
      <c r="K183" s="48">
        <f t="shared" si="32"/>
        <v>885</v>
      </c>
      <c r="L183" s="41">
        <v>1</v>
      </c>
      <c r="N183" s="42">
        <f t="shared" si="33"/>
        <v>57600000</v>
      </c>
      <c r="O183" s="42">
        <f t="shared" si="39"/>
        <v>50976000000</v>
      </c>
      <c r="P183" s="42">
        <f t="shared" si="40"/>
        <v>2266897329433.1738</v>
      </c>
      <c r="Q183" s="42">
        <f t="shared" si="41"/>
        <v>55.491270932604074</v>
      </c>
      <c r="R183" s="46">
        <f t="shared" si="34"/>
        <v>44.469894252847887</v>
      </c>
    </row>
    <row r="184" spans="1:18">
      <c r="A184" s="63">
        <f t="shared" si="42"/>
        <v>0.27700000000000014</v>
      </c>
      <c r="B184" s="63">
        <f t="shared" si="43"/>
        <v>3.7699999999999623</v>
      </c>
      <c r="C184" s="63">
        <f t="shared" si="44"/>
        <v>1.8849999999999811</v>
      </c>
      <c r="D184" s="63">
        <f t="shared" si="45"/>
        <v>1.8849999999999811</v>
      </c>
      <c r="E184" s="64">
        <f t="shared" si="35"/>
        <v>1.7672899999999898</v>
      </c>
      <c r="F184" s="52">
        <v>7.77</v>
      </c>
      <c r="G184" s="65">
        <f t="shared" si="36"/>
        <v>6.2795790102498374</v>
      </c>
      <c r="H184" s="40">
        <f t="shared" si="37"/>
        <v>52079624665.341171</v>
      </c>
      <c r="I184" s="41">
        <f t="shared" si="38"/>
        <v>35.600000000000016</v>
      </c>
      <c r="J184" s="41">
        <v>178</v>
      </c>
      <c r="K184" s="48">
        <f t="shared" si="32"/>
        <v>890</v>
      </c>
      <c r="L184" s="41">
        <v>1</v>
      </c>
      <c r="N184" s="42">
        <f t="shared" si="33"/>
        <v>57600000</v>
      </c>
      <c r="O184" s="42">
        <f t="shared" si="39"/>
        <v>51264000000</v>
      </c>
      <c r="P184" s="42">
        <f t="shared" si="40"/>
        <v>2603981233267.0586</v>
      </c>
      <c r="Q184" s="42">
        <f t="shared" si="41"/>
        <v>62.851529326574521</v>
      </c>
      <c r="R184" s="46">
        <f t="shared" si="34"/>
        <v>50.795514069660165</v>
      </c>
    </row>
    <row r="185" spans="1:18">
      <c r="A185" s="63">
        <f t="shared" si="42"/>
        <v>0.27800000000000014</v>
      </c>
      <c r="B185" s="63">
        <f t="shared" si="43"/>
        <v>3.7799999999999621</v>
      </c>
      <c r="C185" s="63">
        <f t="shared" si="44"/>
        <v>1.889999999999981</v>
      </c>
      <c r="D185" s="63">
        <f t="shared" si="45"/>
        <v>1.889999999999981</v>
      </c>
      <c r="E185" s="64">
        <f t="shared" si="35"/>
        <v>1.7728399999999898</v>
      </c>
      <c r="F185" s="52">
        <v>7.77</v>
      </c>
      <c r="G185" s="65">
        <f t="shared" si="36"/>
        <v>6.3327617639998364</v>
      </c>
      <c r="H185" s="40">
        <f t="shared" si="37"/>
        <v>59823779181.940414</v>
      </c>
      <c r="I185" s="41">
        <f t="shared" si="38"/>
        <v>35.800000000000018</v>
      </c>
      <c r="J185" s="41">
        <v>179</v>
      </c>
      <c r="K185" s="48">
        <f t="shared" si="32"/>
        <v>895</v>
      </c>
      <c r="L185" s="41">
        <v>1</v>
      </c>
      <c r="N185" s="42">
        <f t="shared" si="33"/>
        <v>57600000</v>
      </c>
      <c r="O185" s="42">
        <f t="shared" si="39"/>
        <v>51552000000</v>
      </c>
      <c r="P185" s="42">
        <f t="shared" si="40"/>
        <v>2991188959097.0205</v>
      </c>
      <c r="Q185" s="42">
        <f t="shared" si="41"/>
        <v>71.191181205722771</v>
      </c>
      <c r="R185" s="46">
        <f t="shared" si="34"/>
        <v>58.022752930963307</v>
      </c>
    </row>
    <row r="186" spans="1:18">
      <c r="A186" s="63">
        <f t="shared" si="42"/>
        <v>0.27900000000000014</v>
      </c>
      <c r="B186" s="63">
        <f t="shared" si="43"/>
        <v>3.7899999999999618</v>
      </c>
      <c r="C186" s="63">
        <f t="shared" si="44"/>
        <v>1.8949999999999809</v>
      </c>
      <c r="D186" s="63">
        <f t="shared" si="45"/>
        <v>1.8949999999999809</v>
      </c>
      <c r="E186" s="64">
        <f t="shared" si="35"/>
        <v>1.7784099999999898</v>
      </c>
      <c r="F186" s="52">
        <v>7.77</v>
      </c>
      <c r="G186" s="65">
        <f t="shared" si="36"/>
        <v>6.3863147702498351</v>
      </c>
      <c r="H186" s="40">
        <f t="shared" si="37"/>
        <v>68719476736.000824</v>
      </c>
      <c r="I186" s="41">
        <f t="shared" si="38"/>
        <v>36.000000000000014</v>
      </c>
      <c r="J186" s="49">
        <v>180</v>
      </c>
      <c r="K186" s="48">
        <f t="shared" si="32"/>
        <v>900</v>
      </c>
      <c r="L186" s="41">
        <v>9</v>
      </c>
      <c r="N186" s="42">
        <f t="shared" si="33"/>
        <v>518400000</v>
      </c>
      <c r="O186" s="42">
        <f t="shared" si="39"/>
        <v>466560000000</v>
      </c>
      <c r="P186" s="42">
        <f t="shared" si="40"/>
        <v>3435973836800.041</v>
      </c>
      <c r="Q186" s="42">
        <f t="shared" si="41"/>
        <v>8.9601038729818239</v>
      </c>
      <c r="R186" s="46">
        <f t="shared" si="34"/>
        <v>7.364484389574848</v>
      </c>
    </row>
    <row r="187" spans="1:18">
      <c r="A187" s="63">
        <f t="shared" si="42"/>
        <v>0.28000000000000014</v>
      </c>
      <c r="B187" s="63">
        <f t="shared" si="43"/>
        <v>3.7999999999999616</v>
      </c>
      <c r="C187" s="63">
        <f t="shared" si="44"/>
        <v>1.8999999999999808</v>
      </c>
      <c r="D187" s="63">
        <f t="shared" si="45"/>
        <v>1.8999999999999808</v>
      </c>
      <c r="E187" s="64">
        <f t="shared" si="35"/>
        <v>1.7839999999999896</v>
      </c>
      <c r="F187" s="52">
        <v>7.77</v>
      </c>
      <c r="G187" s="65">
        <f t="shared" si="36"/>
        <v>6.4402399999998323</v>
      </c>
      <c r="H187" s="40">
        <f t="shared" si="37"/>
        <v>78937949882.901169</v>
      </c>
      <c r="I187" s="41">
        <f t="shared" si="38"/>
        <v>36.200000000000017</v>
      </c>
      <c r="J187" s="41">
        <v>181</v>
      </c>
      <c r="K187" s="48">
        <f t="shared" si="32"/>
        <v>905</v>
      </c>
      <c r="L187" s="41">
        <v>1</v>
      </c>
      <c r="N187" s="42">
        <f t="shared" si="33"/>
        <v>518400000</v>
      </c>
      <c r="O187" s="42">
        <f t="shared" si="39"/>
        <v>469152000000</v>
      </c>
      <c r="P187" s="42">
        <f t="shared" si="40"/>
        <v>3946897494145.0586</v>
      </c>
      <c r="Q187" s="42">
        <f t="shared" si="41"/>
        <v>10.149887816578644</v>
      </c>
      <c r="R187" s="46">
        <f t="shared" si="34"/>
        <v>8.4128331418070452</v>
      </c>
    </row>
    <row r="188" spans="1:18">
      <c r="A188" s="63">
        <f t="shared" si="42"/>
        <v>0.28100000000000014</v>
      </c>
      <c r="B188" s="63">
        <f t="shared" si="43"/>
        <v>3.8099999999999614</v>
      </c>
      <c r="C188" s="63">
        <f t="shared" si="44"/>
        <v>1.9049999999999807</v>
      </c>
      <c r="D188" s="63">
        <f t="shared" si="45"/>
        <v>1.9049999999999807</v>
      </c>
      <c r="E188" s="64">
        <f t="shared" si="35"/>
        <v>1.7896099999999895</v>
      </c>
      <c r="F188" s="52">
        <v>7.77</v>
      </c>
      <c r="G188" s="65">
        <f t="shared" si="36"/>
        <v>6.49453943024983</v>
      </c>
      <c r="H188" s="40">
        <f t="shared" si="37"/>
        <v>90675893177.326965</v>
      </c>
      <c r="I188" s="41">
        <f t="shared" si="38"/>
        <v>36.400000000000013</v>
      </c>
      <c r="J188" s="41">
        <v>182</v>
      </c>
      <c r="K188" s="48">
        <f t="shared" si="32"/>
        <v>910</v>
      </c>
      <c r="L188" s="41">
        <v>1</v>
      </c>
      <c r="N188" s="42">
        <f t="shared" si="33"/>
        <v>518400000</v>
      </c>
      <c r="O188" s="42">
        <f t="shared" si="39"/>
        <v>471744000000</v>
      </c>
      <c r="P188" s="42">
        <f t="shared" si="40"/>
        <v>4533794658866.3486</v>
      </c>
      <c r="Q188" s="42">
        <f t="shared" si="41"/>
        <v>11.498154031678293</v>
      </c>
      <c r="R188" s="46">
        <f t="shared" si="34"/>
        <v>9.6107097469524749</v>
      </c>
    </row>
    <row r="189" spans="1:18">
      <c r="A189" s="63">
        <f t="shared" si="42"/>
        <v>0.28200000000000014</v>
      </c>
      <c r="B189" s="63">
        <f t="shared" si="43"/>
        <v>3.8199999999999612</v>
      </c>
      <c r="C189" s="63">
        <f t="shared" si="44"/>
        <v>1.9099999999999806</v>
      </c>
      <c r="D189" s="63">
        <f t="shared" si="45"/>
        <v>1.9099999999999806</v>
      </c>
      <c r="E189" s="64">
        <f t="shared" si="35"/>
        <v>1.7952399999999895</v>
      </c>
      <c r="F189" s="52">
        <v>7.77</v>
      </c>
      <c r="G189" s="65">
        <f t="shared" si="36"/>
        <v>6.5492150439998289</v>
      </c>
      <c r="H189" s="40">
        <f t="shared" si="37"/>
        <v>104159249330.68239</v>
      </c>
      <c r="I189" s="41">
        <f t="shared" si="38"/>
        <v>36.600000000000016</v>
      </c>
      <c r="J189" s="41">
        <v>183</v>
      </c>
      <c r="K189" s="48">
        <f t="shared" si="32"/>
        <v>915</v>
      </c>
      <c r="L189" s="41">
        <v>1</v>
      </c>
      <c r="N189" s="42">
        <f t="shared" si="33"/>
        <v>518400000</v>
      </c>
      <c r="O189" s="42">
        <f t="shared" si="39"/>
        <v>474336000000</v>
      </c>
      <c r="P189" s="42">
        <f t="shared" si="40"/>
        <v>5207962466534.1191</v>
      </c>
      <c r="Q189" s="42">
        <f t="shared" si="41"/>
        <v>13.026073571637443</v>
      </c>
      <c r="R189" s="46">
        <f t="shared" si="34"/>
        <v>10.979479665330313</v>
      </c>
    </row>
    <row r="190" spans="1:18">
      <c r="A190" s="63">
        <f t="shared" si="42"/>
        <v>0.28300000000000014</v>
      </c>
      <c r="B190" s="63">
        <f t="shared" si="43"/>
        <v>3.829999999999961</v>
      </c>
      <c r="C190" s="63">
        <f t="shared" si="44"/>
        <v>1.9149999999999805</v>
      </c>
      <c r="D190" s="63">
        <f t="shared" si="45"/>
        <v>1.9149999999999805</v>
      </c>
      <c r="E190" s="64">
        <f t="shared" si="35"/>
        <v>1.8008899999999894</v>
      </c>
      <c r="F190" s="52">
        <v>7.77</v>
      </c>
      <c r="G190" s="65">
        <f t="shared" si="36"/>
        <v>6.6042688302498274</v>
      </c>
      <c r="H190" s="40">
        <f t="shared" si="37"/>
        <v>119647558363.88087</v>
      </c>
      <c r="I190" s="41">
        <f t="shared" si="38"/>
        <v>36.800000000000018</v>
      </c>
      <c r="J190" s="41">
        <v>184</v>
      </c>
      <c r="K190" s="48">
        <f t="shared" si="32"/>
        <v>920</v>
      </c>
      <c r="L190" s="41">
        <v>1</v>
      </c>
      <c r="N190" s="42">
        <f t="shared" si="33"/>
        <v>518400000</v>
      </c>
      <c r="O190" s="42">
        <f t="shared" si="39"/>
        <v>476928000000</v>
      </c>
      <c r="P190" s="42">
        <f t="shared" si="40"/>
        <v>5982377918194.0439</v>
      </c>
      <c r="Q190" s="42">
        <f t="shared" si="41"/>
        <v>14.757653195763853</v>
      </c>
      <c r="R190" s="46">
        <f t="shared" si="34"/>
        <v>12.543566152949804</v>
      </c>
    </row>
    <row r="191" spans="1:18">
      <c r="A191" s="63">
        <f t="shared" si="42"/>
        <v>0.28400000000000014</v>
      </c>
      <c r="B191" s="63">
        <f t="shared" si="43"/>
        <v>3.8399999999999608</v>
      </c>
      <c r="C191" s="63">
        <f t="shared" si="44"/>
        <v>1.9199999999999804</v>
      </c>
      <c r="D191" s="63">
        <f t="shared" si="45"/>
        <v>1.9199999999999804</v>
      </c>
      <c r="E191" s="64">
        <f t="shared" si="35"/>
        <v>1.8065599999999891</v>
      </c>
      <c r="F191" s="52">
        <v>7.77</v>
      </c>
      <c r="G191" s="65">
        <f t="shared" si="36"/>
        <v>6.6597027839998235</v>
      </c>
      <c r="H191" s="40">
        <f t="shared" si="37"/>
        <v>137438953472.00174</v>
      </c>
      <c r="I191" s="41">
        <f t="shared" si="38"/>
        <v>37.000000000000021</v>
      </c>
      <c r="J191" s="41">
        <v>185</v>
      </c>
      <c r="K191" s="48">
        <f t="shared" si="32"/>
        <v>925</v>
      </c>
      <c r="L191" s="41">
        <v>1</v>
      </c>
      <c r="N191" s="42">
        <f t="shared" si="33"/>
        <v>518400000</v>
      </c>
      <c r="O191" s="42">
        <f t="shared" si="39"/>
        <v>479520000000</v>
      </c>
      <c r="P191" s="42">
        <f t="shared" si="40"/>
        <v>6871947673600.0869</v>
      </c>
      <c r="Q191" s="42">
        <f t="shared" si="41"/>
        <v>16.720116134596363</v>
      </c>
      <c r="R191" s="46">
        <f t="shared" si="34"/>
        <v>14.330888541875391</v>
      </c>
    </row>
    <row r="192" spans="1:18">
      <c r="A192" s="63">
        <f t="shared" si="42"/>
        <v>0.28500000000000014</v>
      </c>
      <c r="B192" s="63">
        <f t="shared" si="43"/>
        <v>3.8499999999999606</v>
      </c>
      <c r="C192" s="63">
        <f t="shared" si="44"/>
        <v>1.9249999999999803</v>
      </c>
      <c r="D192" s="63">
        <f t="shared" si="45"/>
        <v>1.9249999999999803</v>
      </c>
      <c r="E192" s="64">
        <f t="shared" si="35"/>
        <v>1.8122499999999893</v>
      </c>
      <c r="F192" s="52">
        <v>7.77</v>
      </c>
      <c r="G192" s="65">
        <f t="shared" si="36"/>
        <v>6.7155189062498231</v>
      </c>
      <c r="H192" s="40">
        <f t="shared" si="37"/>
        <v>157875899765.80237</v>
      </c>
      <c r="I192" s="41">
        <f t="shared" si="38"/>
        <v>37.200000000000024</v>
      </c>
      <c r="J192" s="41">
        <v>186</v>
      </c>
      <c r="K192" s="48">
        <f t="shared" si="32"/>
        <v>930</v>
      </c>
      <c r="L192" s="41">
        <v>1</v>
      </c>
      <c r="N192" s="42">
        <f t="shared" si="33"/>
        <v>518400000</v>
      </c>
      <c r="O192" s="42">
        <f t="shared" si="39"/>
        <v>482112000000</v>
      </c>
      <c r="P192" s="42">
        <f t="shared" si="40"/>
        <v>7893794988290.1182</v>
      </c>
      <c r="Q192" s="42">
        <f t="shared" si="41"/>
        <v>18.944334101378438</v>
      </c>
      <c r="R192" s="46">
        <f t="shared" si="34"/>
        <v>16.373363426527693</v>
      </c>
    </row>
    <row r="193" spans="1:18">
      <c r="A193" s="63">
        <f t="shared" si="42"/>
        <v>0.28600000000000014</v>
      </c>
      <c r="B193" s="63">
        <f t="shared" si="43"/>
        <v>3.8599999999999604</v>
      </c>
      <c r="C193" s="63">
        <f t="shared" si="44"/>
        <v>1.9299999999999802</v>
      </c>
      <c r="D193" s="63">
        <f t="shared" si="45"/>
        <v>1.9299999999999802</v>
      </c>
      <c r="E193" s="64">
        <f t="shared" si="35"/>
        <v>1.8179599999999891</v>
      </c>
      <c r="F193" s="52">
        <v>9.7050000000000001</v>
      </c>
      <c r="G193" s="65">
        <f t="shared" si="36"/>
        <v>6.7717192039998206</v>
      </c>
      <c r="H193" s="40">
        <f t="shared" si="37"/>
        <v>181351786354.65399</v>
      </c>
      <c r="I193" s="41">
        <f t="shared" si="38"/>
        <v>37.40000000000002</v>
      </c>
      <c r="J193" s="41">
        <v>187</v>
      </c>
      <c r="K193" s="48">
        <f t="shared" si="32"/>
        <v>935</v>
      </c>
      <c r="L193" s="41">
        <v>1</v>
      </c>
      <c r="N193" s="42">
        <f t="shared" si="33"/>
        <v>518400000</v>
      </c>
      <c r="O193" s="42">
        <f t="shared" si="39"/>
        <v>484704000000</v>
      </c>
      <c r="P193" s="42">
        <f t="shared" si="40"/>
        <v>9067589317732.6992</v>
      </c>
      <c r="Q193" s="42">
        <f t="shared" si="41"/>
        <v>26.810927408943609</v>
      </c>
      <c r="R193" s="46">
        <f t="shared" si="34"/>
        <v>18.707477796206962</v>
      </c>
    </row>
    <row r="194" spans="1:18">
      <c r="A194" s="63">
        <f t="shared" si="42"/>
        <v>0.28700000000000014</v>
      </c>
      <c r="B194" s="63">
        <f t="shared" si="43"/>
        <v>3.8699999999999601</v>
      </c>
      <c r="C194" s="63">
        <f t="shared" si="44"/>
        <v>1.9349999999999801</v>
      </c>
      <c r="D194" s="63">
        <f t="shared" si="45"/>
        <v>1.9349999999999801</v>
      </c>
      <c r="E194" s="64">
        <f t="shared" si="35"/>
        <v>1.8236899999999889</v>
      </c>
      <c r="F194" s="52">
        <v>9.7050000000000001</v>
      </c>
      <c r="G194" s="65">
        <f t="shared" si="36"/>
        <v>6.8283056902498185</v>
      </c>
      <c r="H194" s="40">
        <f t="shared" si="37"/>
        <v>208318498661.36481</v>
      </c>
      <c r="I194" s="41">
        <f t="shared" si="38"/>
        <v>37.600000000000023</v>
      </c>
      <c r="J194" s="41">
        <v>188</v>
      </c>
      <c r="K194" s="48">
        <f t="shared" si="32"/>
        <v>940</v>
      </c>
      <c r="L194" s="41">
        <v>1</v>
      </c>
      <c r="N194" s="42">
        <f t="shared" si="33"/>
        <v>518400000</v>
      </c>
      <c r="O194" s="42">
        <f t="shared" si="39"/>
        <v>487296000000</v>
      </c>
      <c r="P194" s="42">
        <f t="shared" si="40"/>
        <v>10415924933068.24</v>
      </c>
      <c r="Q194" s="42">
        <f t="shared" si="41"/>
        <v>30.379986682565036</v>
      </c>
      <c r="R194" s="46">
        <f t="shared" si="34"/>
        <v>21.374944454845188</v>
      </c>
    </row>
    <row r="195" spans="1:18">
      <c r="A195" s="63">
        <f t="shared" si="42"/>
        <v>0.28800000000000014</v>
      </c>
      <c r="B195" s="63">
        <f t="shared" si="43"/>
        <v>3.8799999999999599</v>
      </c>
      <c r="C195" s="63">
        <f t="shared" si="44"/>
        <v>1.93999999999998</v>
      </c>
      <c r="D195" s="63">
        <f t="shared" si="45"/>
        <v>1.93999999999998</v>
      </c>
      <c r="E195" s="64">
        <f t="shared" si="35"/>
        <v>1.8294399999999889</v>
      </c>
      <c r="F195" s="52">
        <v>9.7050000000000001</v>
      </c>
      <c r="G195" s="65">
        <f t="shared" si="36"/>
        <v>6.8852803839998158</v>
      </c>
      <c r="H195" s="40">
        <f t="shared" si="37"/>
        <v>239295116727.76178</v>
      </c>
      <c r="I195" s="41">
        <f t="shared" si="38"/>
        <v>37.800000000000018</v>
      </c>
      <c r="J195" s="41">
        <v>189</v>
      </c>
      <c r="K195" s="48">
        <f t="shared" si="32"/>
        <v>945</v>
      </c>
      <c r="L195" s="41">
        <v>1</v>
      </c>
      <c r="N195" s="42">
        <f t="shared" si="33"/>
        <v>518400000</v>
      </c>
      <c r="O195" s="42">
        <f t="shared" si="39"/>
        <v>489888000000</v>
      </c>
      <c r="P195" s="42">
        <f t="shared" si="40"/>
        <v>11964755836388.09</v>
      </c>
      <c r="Q195" s="42">
        <f t="shared" si="41"/>
        <v>34.425554827388517</v>
      </c>
      <c r="R195" s="46">
        <f t="shared" si="34"/>
        <v>24.42345155706629</v>
      </c>
    </row>
    <row r="196" spans="1:18">
      <c r="A196" s="63">
        <f t="shared" si="42"/>
        <v>0.28900000000000015</v>
      </c>
      <c r="B196" s="63">
        <f t="shared" si="43"/>
        <v>3.8899999999999597</v>
      </c>
      <c r="C196" s="63">
        <f t="shared" si="44"/>
        <v>1.9449999999999799</v>
      </c>
      <c r="D196" s="63">
        <f t="shared" si="45"/>
        <v>1.9449999999999799</v>
      </c>
      <c r="E196" s="64">
        <f t="shared" si="35"/>
        <v>1.8352099999999887</v>
      </c>
      <c r="F196" s="52">
        <v>9.7050000000000001</v>
      </c>
      <c r="G196" s="65">
        <f t="shared" si="36"/>
        <v>6.9426453102498131</v>
      </c>
      <c r="H196" s="40">
        <f t="shared" si="37"/>
        <v>274877906944.00348</v>
      </c>
      <c r="I196" s="41">
        <f t="shared" si="38"/>
        <v>38.000000000000021</v>
      </c>
      <c r="J196" s="49">
        <v>190</v>
      </c>
      <c r="K196" s="48">
        <f t="shared" si="32"/>
        <v>950</v>
      </c>
      <c r="L196" s="41">
        <v>1</v>
      </c>
      <c r="N196" s="42">
        <f t="shared" si="33"/>
        <v>518400000</v>
      </c>
      <c r="O196" s="42">
        <f t="shared" si="39"/>
        <v>492480000000</v>
      </c>
      <c r="P196" s="42">
        <f t="shared" si="40"/>
        <v>13743895347200.174</v>
      </c>
      <c r="Q196" s="42">
        <f t="shared" si="41"/>
        <v>39.011423957120478</v>
      </c>
      <c r="R196" s="46">
        <f t="shared" si="34"/>
        <v>27.907519792073128</v>
      </c>
    </row>
    <row r="197" spans="1:18">
      <c r="A197" s="63">
        <f t="shared" si="42"/>
        <v>0.29000000000000015</v>
      </c>
      <c r="B197" s="63">
        <f t="shared" si="43"/>
        <v>3.8999999999999595</v>
      </c>
      <c r="C197" s="63">
        <f t="shared" si="44"/>
        <v>1.9499999999999797</v>
      </c>
      <c r="D197" s="63">
        <f t="shared" si="45"/>
        <v>1.9499999999999797</v>
      </c>
      <c r="E197" s="64">
        <f t="shared" si="35"/>
        <v>1.8409999999999886</v>
      </c>
      <c r="F197" s="52">
        <v>9.7050000000000001</v>
      </c>
      <c r="G197" s="65">
        <f t="shared" si="36"/>
        <v>7.0004024999998116</v>
      </c>
      <c r="H197" s="40">
        <f t="shared" si="37"/>
        <v>315751799531.60492</v>
      </c>
      <c r="I197" s="41">
        <f t="shared" si="38"/>
        <v>38.200000000000017</v>
      </c>
      <c r="J197" s="41">
        <v>191</v>
      </c>
      <c r="K197" s="48">
        <f t="shared" si="32"/>
        <v>955</v>
      </c>
      <c r="L197" s="41">
        <v>1</v>
      </c>
      <c r="N197" s="42">
        <f t="shared" si="33"/>
        <v>518400000</v>
      </c>
      <c r="O197" s="42">
        <f t="shared" si="39"/>
        <v>495072000000</v>
      </c>
      <c r="P197" s="42">
        <f t="shared" si="40"/>
        <v>15787589976580.246</v>
      </c>
      <c r="Q197" s="42">
        <f t="shared" si="41"/>
        <v>44.209947863867306</v>
      </c>
      <c r="R197" s="46">
        <f t="shared" si="34"/>
        <v>31.889482694598456</v>
      </c>
    </row>
    <row r="198" spans="1:18">
      <c r="A198" s="63">
        <f t="shared" si="42"/>
        <v>0.29100000000000015</v>
      </c>
      <c r="B198" s="63">
        <f t="shared" si="43"/>
        <v>3.9099999999999593</v>
      </c>
      <c r="C198" s="63">
        <f t="shared" si="44"/>
        <v>1.9549999999999796</v>
      </c>
      <c r="D198" s="63">
        <f t="shared" si="45"/>
        <v>1.9549999999999796</v>
      </c>
      <c r="E198" s="64">
        <f t="shared" si="35"/>
        <v>1.8468099999999885</v>
      </c>
      <c r="F198" s="52">
        <v>9.7050000000000001</v>
      </c>
      <c r="G198" s="65">
        <f t="shared" si="36"/>
        <v>7.0585539902498091</v>
      </c>
      <c r="H198" s="40">
        <f t="shared" si="37"/>
        <v>362703572709.30817</v>
      </c>
      <c r="I198" s="41">
        <f t="shared" si="38"/>
        <v>38.40000000000002</v>
      </c>
      <c r="J198" s="41">
        <v>192</v>
      </c>
      <c r="K198" s="48">
        <f t="shared" si="32"/>
        <v>960</v>
      </c>
      <c r="L198" s="41">
        <v>1</v>
      </c>
      <c r="N198" s="42">
        <f t="shared" si="33"/>
        <v>518400000</v>
      </c>
      <c r="O198" s="42">
        <f t="shared" si="39"/>
        <v>497664000000</v>
      </c>
      <c r="P198" s="42">
        <f t="shared" si="40"/>
        <v>18135178635465.41</v>
      </c>
      <c r="Q198" s="42">
        <f t="shared" si="41"/>
        <v>50.103193812159198</v>
      </c>
      <c r="R198" s="46">
        <f t="shared" si="34"/>
        <v>36.440607790528169</v>
      </c>
    </row>
    <row r="199" spans="1:18">
      <c r="A199" s="63">
        <f t="shared" si="42"/>
        <v>0.29200000000000015</v>
      </c>
      <c r="B199" s="63">
        <f t="shared" si="43"/>
        <v>3.9199999999999591</v>
      </c>
      <c r="C199" s="63">
        <f t="shared" si="44"/>
        <v>1.9599999999999795</v>
      </c>
      <c r="D199" s="63">
        <f t="shared" si="45"/>
        <v>1.9599999999999795</v>
      </c>
      <c r="E199" s="64">
        <f t="shared" si="35"/>
        <v>1.8526399999999885</v>
      </c>
      <c r="F199" s="52">
        <v>9.7050000000000001</v>
      </c>
      <c r="G199" s="65">
        <f t="shared" si="36"/>
        <v>7.117101823999807</v>
      </c>
      <c r="H199" s="40">
        <f t="shared" si="37"/>
        <v>416636997322.7298</v>
      </c>
      <c r="I199" s="41">
        <f t="shared" si="38"/>
        <v>38.600000000000016</v>
      </c>
      <c r="J199" s="41">
        <v>193</v>
      </c>
      <c r="K199" s="48">
        <f t="shared" ref="K199:K262" si="46">L$4*J199</f>
        <v>965</v>
      </c>
      <c r="L199" s="41">
        <v>1</v>
      </c>
      <c r="N199" s="42">
        <f t="shared" ref="N199:N262" si="47">L199*N198</f>
        <v>518400000</v>
      </c>
      <c r="O199" s="42">
        <f t="shared" si="39"/>
        <v>500256000000</v>
      </c>
      <c r="P199" s="42">
        <f t="shared" si="40"/>
        <v>20831849866136.488</v>
      </c>
      <c r="Q199" s="42">
        <f t="shared" si="41"/>
        <v>56.7842496259033</v>
      </c>
      <c r="R199" s="46">
        <f t="shared" ref="R199:R262" si="48">P199/(K199*L199*N198)</f>
        <v>41.64237883430981</v>
      </c>
    </row>
    <row r="200" spans="1:18">
      <c r="A200" s="63">
        <f t="shared" si="42"/>
        <v>0.29300000000000015</v>
      </c>
      <c r="B200" s="63">
        <f t="shared" si="43"/>
        <v>3.9299999999999589</v>
      </c>
      <c r="C200" s="63">
        <f t="shared" si="44"/>
        <v>1.9649999999999794</v>
      </c>
      <c r="D200" s="63">
        <f t="shared" si="45"/>
        <v>1.9649999999999794</v>
      </c>
      <c r="E200" s="64">
        <f t="shared" ref="E200:E263" si="49">(1-A200)+A200*B200</f>
        <v>1.8584899999999884</v>
      </c>
      <c r="F200" s="52">
        <v>9.7050000000000001</v>
      </c>
      <c r="G200" s="65">
        <f t="shared" ref="G200:G263" si="50">E200*C200*D200</f>
        <v>7.176048050249805</v>
      </c>
      <c r="H200" s="40">
        <f t="shared" ref="H200:H263" si="51">POWER($I$1,J200)</f>
        <v>478590233455.52386</v>
      </c>
      <c r="I200" s="41">
        <f t="shared" ref="I200:I263" si="52">LOG(H200,2)</f>
        <v>38.800000000000018</v>
      </c>
      <c r="J200" s="41">
        <v>194</v>
      </c>
      <c r="K200" s="48">
        <f t="shared" si="46"/>
        <v>970</v>
      </c>
      <c r="L200" s="41">
        <v>1</v>
      </c>
      <c r="N200" s="42">
        <f t="shared" si="47"/>
        <v>518400000</v>
      </c>
      <c r="O200" s="42">
        <f t="shared" ref="O200:O263" si="53">K200*N200</f>
        <v>502848000000</v>
      </c>
      <c r="P200" s="42">
        <f t="shared" ref="P200:P263" si="54">R$4*POWER($I$1,J200)</f>
        <v>23929511672776.191</v>
      </c>
      <c r="Q200" s="42">
        <f t="shared" ref="Q200:Q263" si="55">(R200/G200)*F200</f>
        <v>64.358707049632571</v>
      </c>
      <c r="R200" s="46">
        <f t="shared" si="48"/>
        <v>47.587962312221968</v>
      </c>
    </row>
    <row r="201" spans="1:18">
      <c r="A201" s="63">
        <f t="shared" si="42"/>
        <v>0.29400000000000015</v>
      </c>
      <c r="B201" s="63">
        <f t="shared" si="43"/>
        <v>3.9399999999999586</v>
      </c>
      <c r="C201" s="63">
        <f t="shared" si="44"/>
        <v>1.9699999999999793</v>
      </c>
      <c r="D201" s="63">
        <f t="shared" si="45"/>
        <v>1.9699999999999793</v>
      </c>
      <c r="E201" s="64">
        <f t="shared" si="49"/>
        <v>1.8643599999999885</v>
      </c>
      <c r="F201" s="52">
        <v>9.7050000000000001</v>
      </c>
      <c r="G201" s="65">
        <f t="shared" si="50"/>
        <v>7.2353947239998035</v>
      </c>
      <c r="H201" s="40">
        <f t="shared" si="51"/>
        <v>549755813888.0072</v>
      </c>
      <c r="I201" s="41">
        <f t="shared" si="52"/>
        <v>39.000000000000021</v>
      </c>
      <c r="J201" s="41">
        <v>195</v>
      </c>
      <c r="K201" s="48">
        <f t="shared" si="46"/>
        <v>975</v>
      </c>
      <c r="L201" s="41">
        <v>1</v>
      </c>
      <c r="N201" s="42">
        <f t="shared" si="47"/>
        <v>518400000</v>
      </c>
      <c r="O201" s="42">
        <f t="shared" si="53"/>
        <v>505440000000</v>
      </c>
      <c r="P201" s="42">
        <f t="shared" si="54"/>
        <v>27487790694400.359</v>
      </c>
      <c r="Q201" s="42">
        <f t="shared" si="55"/>
        <v>72.946345205764118</v>
      </c>
      <c r="R201" s="46">
        <f t="shared" si="48"/>
        <v>54.383884723014326</v>
      </c>
    </row>
    <row r="202" spans="1:18">
      <c r="A202" s="63">
        <f t="shared" si="42"/>
        <v>0.29500000000000015</v>
      </c>
      <c r="B202" s="63">
        <f t="shared" si="43"/>
        <v>3.9499999999999584</v>
      </c>
      <c r="C202" s="63">
        <f t="shared" si="44"/>
        <v>1.9749999999999792</v>
      </c>
      <c r="D202" s="63">
        <f t="shared" si="45"/>
        <v>1.9749999999999792</v>
      </c>
      <c r="E202" s="64">
        <f t="shared" si="49"/>
        <v>1.8702499999999882</v>
      </c>
      <c r="F202" s="52">
        <v>9.7050000000000001</v>
      </c>
      <c r="G202" s="65">
        <f t="shared" si="50"/>
        <v>7.2951439062498</v>
      </c>
      <c r="H202" s="40">
        <f t="shared" si="51"/>
        <v>631503599063.21008</v>
      </c>
      <c r="I202" s="41">
        <f t="shared" si="52"/>
        <v>39.200000000000024</v>
      </c>
      <c r="J202" s="41">
        <v>196</v>
      </c>
      <c r="K202" s="48">
        <f t="shared" si="46"/>
        <v>980</v>
      </c>
      <c r="L202" s="41">
        <v>1</v>
      </c>
      <c r="N202" s="42">
        <f t="shared" si="47"/>
        <v>518400000</v>
      </c>
      <c r="O202" s="42">
        <f t="shared" si="53"/>
        <v>508032000000</v>
      </c>
      <c r="P202" s="42">
        <f t="shared" si="54"/>
        <v>31575179953160.504</v>
      </c>
      <c r="Q202" s="42">
        <f t="shared" si="55"/>
        <v>82.683041195158324</v>
      </c>
      <c r="R202" s="46">
        <f t="shared" si="48"/>
        <v>62.151950966003135</v>
      </c>
    </row>
    <row r="203" spans="1:18">
      <c r="A203" s="63">
        <f t="shared" si="42"/>
        <v>0.29600000000000015</v>
      </c>
      <c r="B203" s="63">
        <f t="shared" si="43"/>
        <v>3.9599999999999582</v>
      </c>
      <c r="C203" s="63">
        <f t="shared" si="44"/>
        <v>1.9799999999999791</v>
      </c>
      <c r="D203" s="63">
        <f t="shared" si="45"/>
        <v>1.9799999999999791</v>
      </c>
      <c r="E203" s="64">
        <f t="shared" si="49"/>
        <v>1.8761599999999881</v>
      </c>
      <c r="F203" s="52">
        <v>9.7050000000000001</v>
      </c>
      <c r="G203" s="65">
        <f t="shared" si="50"/>
        <v>7.3552976639997976</v>
      </c>
      <c r="H203" s="40">
        <f t="shared" si="51"/>
        <v>725407145418.61646</v>
      </c>
      <c r="I203" s="41">
        <f t="shared" si="52"/>
        <v>39.40000000000002</v>
      </c>
      <c r="J203" s="41">
        <v>197</v>
      </c>
      <c r="K203" s="48">
        <f t="shared" si="46"/>
        <v>985</v>
      </c>
      <c r="L203" s="41">
        <v>1</v>
      </c>
      <c r="N203" s="42">
        <f t="shared" si="47"/>
        <v>518400000</v>
      </c>
      <c r="O203" s="42">
        <f t="shared" si="53"/>
        <v>510624000000</v>
      </c>
      <c r="P203" s="42">
        <f t="shared" si="54"/>
        <v>36270357270930.82</v>
      </c>
      <c r="Q203" s="42">
        <f t="shared" si="55"/>
        <v>93.722938551418125</v>
      </c>
      <c r="R203" s="46">
        <f t="shared" si="48"/>
        <v>71.031438535851862</v>
      </c>
    </row>
    <row r="204" spans="1:18">
      <c r="A204" s="63">
        <f t="shared" si="42"/>
        <v>0.29700000000000015</v>
      </c>
      <c r="B204" s="63">
        <f t="shared" si="43"/>
        <v>3.969999999999958</v>
      </c>
      <c r="C204" s="63">
        <f t="shared" si="44"/>
        <v>1.984999999999979</v>
      </c>
      <c r="D204" s="63">
        <f t="shared" si="45"/>
        <v>1.984999999999979</v>
      </c>
      <c r="E204" s="64">
        <f t="shared" si="49"/>
        <v>1.8820899999999881</v>
      </c>
      <c r="F204" s="52">
        <v>9.7050000000000001</v>
      </c>
      <c r="G204" s="65">
        <f t="shared" si="50"/>
        <v>7.4158580702497954</v>
      </c>
      <c r="H204" s="40">
        <f t="shared" si="51"/>
        <v>833273994645.45984</v>
      </c>
      <c r="I204" s="41">
        <f t="shared" si="52"/>
        <v>39.600000000000023</v>
      </c>
      <c r="J204" s="41">
        <v>198</v>
      </c>
      <c r="K204" s="48">
        <f t="shared" si="46"/>
        <v>990</v>
      </c>
      <c r="L204" s="41">
        <v>1</v>
      </c>
      <c r="N204" s="42">
        <f t="shared" si="47"/>
        <v>518400000</v>
      </c>
      <c r="O204" s="42">
        <f t="shared" si="53"/>
        <v>513216000000</v>
      </c>
      <c r="P204" s="42">
        <f t="shared" si="54"/>
        <v>41663699732272.992</v>
      </c>
      <c r="Q204" s="42">
        <f t="shared" si="55"/>
        <v>106.24090841955189</v>
      </c>
      <c r="R204" s="46">
        <f t="shared" si="48"/>
        <v>81.181607222442381</v>
      </c>
    </row>
    <row r="205" spans="1:18">
      <c r="A205" s="63">
        <f t="shared" si="42"/>
        <v>0.29800000000000015</v>
      </c>
      <c r="B205" s="63">
        <f t="shared" si="43"/>
        <v>3.9799999999999578</v>
      </c>
      <c r="C205" s="63">
        <f t="shared" si="44"/>
        <v>1.9899999999999789</v>
      </c>
      <c r="D205" s="63">
        <f t="shared" si="45"/>
        <v>1.9899999999999789</v>
      </c>
      <c r="E205" s="64">
        <f t="shared" si="49"/>
        <v>1.8880399999999877</v>
      </c>
      <c r="F205" s="52">
        <v>9.7050000000000001</v>
      </c>
      <c r="G205" s="65">
        <f t="shared" si="50"/>
        <v>7.4768272039997932</v>
      </c>
      <c r="H205" s="40">
        <f t="shared" si="51"/>
        <v>957180466911.04785</v>
      </c>
      <c r="I205" s="41">
        <f t="shared" si="52"/>
        <v>39.800000000000018</v>
      </c>
      <c r="J205" s="41">
        <v>199</v>
      </c>
      <c r="K205" s="48">
        <f t="shared" si="46"/>
        <v>995</v>
      </c>
      <c r="L205" s="41">
        <v>1</v>
      </c>
      <c r="N205" s="42">
        <f t="shared" si="47"/>
        <v>518400000</v>
      </c>
      <c r="O205" s="42">
        <f t="shared" si="53"/>
        <v>515808000000</v>
      </c>
      <c r="P205" s="42">
        <f t="shared" si="54"/>
        <v>47859023345552.391</v>
      </c>
      <c r="Q205" s="42">
        <f t="shared" si="55"/>
        <v>120.43534305439962</v>
      </c>
      <c r="R205" s="46">
        <f t="shared" si="48"/>
        <v>92.784569734382544</v>
      </c>
    </row>
    <row r="206" spans="1:18">
      <c r="A206" s="63">
        <f t="shared" si="42"/>
        <v>0.29900000000000015</v>
      </c>
      <c r="B206" s="63">
        <f t="shared" si="43"/>
        <v>3.9899999999999576</v>
      </c>
      <c r="C206" s="63">
        <f t="shared" si="44"/>
        <v>1.9949999999999788</v>
      </c>
      <c r="D206" s="63">
        <f t="shared" si="45"/>
        <v>1.9949999999999788</v>
      </c>
      <c r="E206" s="64">
        <f t="shared" si="49"/>
        <v>1.8940099999999878</v>
      </c>
      <c r="F206" s="52">
        <v>9.7050000000000001</v>
      </c>
      <c r="G206" s="65">
        <f t="shared" si="50"/>
        <v>7.5382071502497912</v>
      </c>
      <c r="H206" s="40">
        <f t="shared" si="51"/>
        <v>1099511627776.0146</v>
      </c>
      <c r="I206" s="41">
        <f t="shared" si="52"/>
        <v>40.000000000000021</v>
      </c>
      <c r="J206" s="49">
        <v>200</v>
      </c>
      <c r="K206" s="48">
        <f t="shared" si="46"/>
        <v>1000</v>
      </c>
      <c r="L206" s="41">
        <v>20</v>
      </c>
      <c r="N206" s="42">
        <f t="shared" si="47"/>
        <v>10368000000</v>
      </c>
      <c r="O206" s="42">
        <f t="shared" si="53"/>
        <v>10368000000000</v>
      </c>
      <c r="P206" s="42">
        <f t="shared" si="54"/>
        <v>54975581388800.734</v>
      </c>
      <c r="Q206" s="42">
        <f t="shared" si="55"/>
        <v>6.8265663300176174</v>
      </c>
      <c r="R206" s="46">
        <f t="shared" si="48"/>
        <v>5.302428760493898</v>
      </c>
    </row>
    <row r="207" spans="1:18">
      <c r="A207" s="63">
        <f t="shared" si="42"/>
        <v>0.30000000000000016</v>
      </c>
      <c r="B207" s="63">
        <f t="shared" si="43"/>
        <v>3.9999999999999574</v>
      </c>
      <c r="C207" s="63">
        <f t="shared" si="44"/>
        <v>1.9999999999999787</v>
      </c>
      <c r="D207" s="63">
        <f t="shared" si="45"/>
        <v>1.9999999999999787</v>
      </c>
      <c r="E207" s="64">
        <f t="shared" si="49"/>
        <v>1.8999999999999875</v>
      </c>
      <c r="F207" s="52">
        <v>9.7050000000000001</v>
      </c>
      <c r="G207" s="65">
        <f t="shared" si="50"/>
        <v>7.5999999999997883</v>
      </c>
      <c r="H207" s="40">
        <f t="shared" si="51"/>
        <v>1263007198126.4204</v>
      </c>
      <c r="I207" s="41">
        <f t="shared" si="52"/>
        <v>40.200000000000017</v>
      </c>
      <c r="J207" s="41">
        <v>201</v>
      </c>
      <c r="K207" s="48">
        <f t="shared" si="46"/>
        <v>1005</v>
      </c>
      <c r="L207" s="41">
        <v>1</v>
      </c>
      <c r="N207" s="42">
        <f t="shared" si="47"/>
        <v>10368000000</v>
      </c>
      <c r="O207" s="42">
        <f t="shared" si="53"/>
        <v>10419840000000</v>
      </c>
      <c r="P207" s="42">
        <f t="shared" si="54"/>
        <v>63150359906321.023</v>
      </c>
      <c r="Q207" s="42">
        <f t="shared" si="55"/>
        <v>7.7392117104291147</v>
      </c>
      <c r="R207" s="46">
        <f t="shared" si="48"/>
        <v>6.0605882534013018</v>
      </c>
    </row>
    <row r="208" spans="1:18">
      <c r="A208" s="63">
        <f t="shared" si="42"/>
        <v>0.30100000000000016</v>
      </c>
      <c r="B208" s="63">
        <f t="shared" si="43"/>
        <v>4.0099999999999572</v>
      </c>
      <c r="C208" s="63">
        <f t="shared" si="44"/>
        <v>2.0049999999999786</v>
      </c>
      <c r="D208" s="63">
        <f t="shared" si="45"/>
        <v>2.0049999999999786</v>
      </c>
      <c r="E208" s="64">
        <f t="shared" si="49"/>
        <v>1.9060099999999875</v>
      </c>
      <c r="F208" s="52">
        <v>9.7050000000000001</v>
      </c>
      <c r="G208" s="65">
        <f t="shared" si="50"/>
        <v>7.6622078502497866</v>
      </c>
      <c r="H208" s="40">
        <f t="shared" si="51"/>
        <v>1450814290837.2336</v>
      </c>
      <c r="I208" s="41">
        <f t="shared" si="52"/>
        <v>40.40000000000002</v>
      </c>
      <c r="J208" s="41">
        <v>202</v>
      </c>
      <c r="K208" s="48">
        <f t="shared" si="46"/>
        <v>1010</v>
      </c>
      <c r="L208" s="41">
        <v>1</v>
      </c>
      <c r="N208" s="42">
        <f t="shared" si="47"/>
        <v>10368000000</v>
      </c>
      <c r="O208" s="42">
        <f t="shared" si="53"/>
        <v>10471680000000</v>
      </c>
      <c r="P208" s="42">
        <f t="shared" si="54"/>
        <v>72540714541861.687</v>
      </c>
      <c r="Q208" s="42">
        <f t="shared" si="55"/>
        <v>8.7741908735170124</v>
      </c>
      <c r="R208" s="46">
        <f t="shared" si="48"/>
        <v>6.9273234611697152</v>
      </c>
    </row>
    <row r="209" spans="1:18">
      <c r="A209" s="63">
        <f t="shared" si="42"/>
        <v>0.30200000000000016</v>
      </c>
      <c r="B209" s="63">
        <f t="shared" si="43"/>
        <v>4.0199999999999569</v>
      </c>
      <c r="C209" s="63">
        <f t="shared" si="44"/>
        <v>2.0099999999999785</v>
      </c>
      <c r="D209" s="63">
        <f t="shared" si="45"/>
        <v>2.0099999999999785</v>
      </c>
      <c r="E209" s="64">
        <f t="shared" si="49"/>
        <v>1.9120399999999873</v>
      </c>
      <c r="F209" s="52">
        <v>9.7050000000000001</v>
      </c>
      <c r="G209" s="65">
        <f t="shared" si="50"/>
        <v>7.7248328039997824</v>
      </c>
      <c r="H209" s="40">
        <f t="shared" si="51"/>
        <v>1666547989290.9199</v>
      </c>
      <c r="I209" s="41">
        <f t="shared" si="52"/>
        <v>40.600000000000023</v>
      </c>
      <c r="J209" s="41">
        <v>203</v>
      </c>
      <c r="K209" s="48">
        <f t="shared" si="46"/>
        <v>1015</v>
      </c>
      <c r="L209" s="41">
        <v>1</v>
      </c>
      <c r="N209" s="42">
        <f t="shared" si="47"/>
        <v>10368000000</v>
      </c>
      <c r="O209" s="42">
        <f t="shared" si="53"/>
        <v>10523520000000</v>
      </c>
      <c r="P209" s="42">
        <f t="shared" si="54"/>
        <v>83327399464546</v>
      </c>
      <c r="Q209" s="42">
        <f t="shared" si="55"/>
        <v>9.9479421003724813</v>
      </c>
      <c r="R209" s="46">
        <f t="shared" si="48"/>
        <v>7.9182060246520178</v>
      </c>
    </row>
    <row r="210" spans="1:18">
      <c r="A210" s="63">
        <f t="shared" si="42"/>
        <v>0.30300000000000016</v>
      </c>
      <c r="B210" s="63">
        <f t="shared" si="43"/>
        <v>4.0299999999999567</v>
      </c>
      <c r="C210" s="63">
        <f t="shared" si="44"/>
        <v>2.0149999999999784</v>
      </c>
      <c r="D210" s="63">
        <f t="shared" si="45"/>
        <v>2.0149999999999784</v>
      </c>
      <c r="E210" s="64">
        <f t="shared" si="49"/>
        <v>1.9180899999999874</v>
      </c>
      <c r="F210" s="52">
        <v>9.7050000000000001</v>
      </c>
      <c r="G210" s="65">
        <f t="shared" si="50"/>
        <v>7.7878769702497816</v>
      </c>
      <c r="H210" s="40">
        <f t="shared" si="51"/>
        <v>1914360933822.0964</v>
      </c>
      <c r="I210" s="41">
        <f t="shared" si="52"/>
        <v>40.800000000000018</v>
      </c>
      <c r="J210" s="41">
        <v>204</v>
      </c>
      <c r="K210" s="48">
        <f t="shared" si="46"/>
        <v>1020</v>
      </c>
      <c r="L210" s="41">
        <v>1</v>
      </c>
      <c r="N210" s="42">
        <f t="shared" si="47"/>
        <v>10368000000</v>
      </c>
      <c r="O210" s="42">
        <f t="shared" si="53"/>
        <v>10575360000000</v>
      </c>
      <c r="P210" s="42">
        <f t="shared" si="54"/>
        <v>95718046691104.828</v>
      </c>
      <c r="Q210" s="42">
        <f t="shared" si="55"/>
        <v>11.279117599593087</v>
      </c>
      <c r="R210" s="46">
        <f t="shared" si="48"/>
        <v>9.0510438123245756</v>
      </c>
    </row>
    <row r="211" spans="1:18">
      <c r="A211" s="63">
        <f t="shared" si="42"/>
        <v>0.30400000000000016</v>
      </c>
      <c r="B211" s="63">
        <f t="shared" si="43"/>
        <v>4.0399999999999565</v>
      </c>
      <c r="C211" s="63">
        <f t="shared" si="44"/>
        <v>2.0199999999999783</v>
      </c>
      <c r="D211" s="63">
        <f t="shared" si="45"/>
        <v>2.0199999999999783</v>
      </c>
      <c r="E211" s="64">
        <f t="shared" si="49"/>
        <v>1.9241599999999872</v>
      </c>
      <c r="F211" s="52">
        <v>9.7050000000000001</v>
      </c>
      <c r="G211" s="65">
        <f t="shared" si="50"/>
        <v>7.8513424639997789</v>
      </c>
      <c r="H211" s="40">
        <f t="shared" si="51"/>
        <v>2199023255552.0303</v>
      </c>
      <c r="I211" s="41">
        <f t="shared" si="52"/>
        <v>41.000000000000021</v>
      </c>
      <c r="J211" s="41">
        <v>205</v>
      </c>
      <c r="K211" s="48">
        <f t="shared" si="46"/>
        <v>1025</v>
      </c>
      <c r="L211" s="41">
        <v>1</v>
      </c>
      <c r="N211" s="42">
        <f t="shared" si="47"/>
        <v>10368000000</v>
      </c>
      <c r="O211" s="42">
        <f t="shared" si="53"/>
        <v>10627200000000</v>
      </c>
      <c r="P211" s="42">
        <f t="shared" si="54"/>
        <v>109951162777601.52</v>
      </c>
      <c r="Q211" s="42">
        <f t="shared" si="55"/>
        <v>12.788882325519864</v>
      </c>
      <c r="R211" s="46">
        <f t="shared" si="48"/>
        <v>10.346202459500294</v>
      </c>
    </row>
    <row r="212" spans="1:18">
      <c r="A212" s="63">
        <f t="shared" si="42"/>
        <v>0.30500000000000016</v>
      </c>
      <c r="B212" s="63">
        <f t="shared" si="43"/>
        <v>4.0499999999999563</v>
      </c>
      <c r="C212" s="63">
        <f t="shared" si="44"/>
        <v>2.0249999999999782</v>
      </c>
      <c r="D212" s="63">
        <f t="shared" si="45"/>
        <v>2.0249999999999782</v>
      </c>
      <c r="E212" s="64">
        <f t="shared" si="49"/>
        <v>1.9302499999999871</v>
      </c>
      <c r="F212" s="52">
        <v>9.7050000000000001</v>
      </c>
      <c r="G212" s="65">
        <f t="shared" si="50"/>
        <v>7.9152314062497764</v>
      </c>
      <c r="H212" s="40">
        <f t="shared" si="51"/>
        <v>2526014396252.8413</v>
      </c>
      <c r="I212" s="41">
        <f t="shared" si="52"/>
        <v>41.200000000000024</v>
      </c>
      <c r="J212" s="41">
        <v>206</v>
      </c>
      <c r="K212" s="48">
        <f t="shared" si="46"/>
        <v>1030</v>
      </c>
      <c r="L212" s="41">
        <v>1</v>
      </c>
      <c r="N212" s="42">
        <f t="shared" si="47"/>
        <v>10368000000</v>
      </c>
      <c r="O212" s="42">
        <f t="shared" si="53"/>
        <v>10679040000000</v>
      </c>
      <c r="P212" s="42">
        <f t="shared" si="54"/>
        <v>126300719812642.06</v>
      </c>
      <c r="Q212" s="42">
        <f t="shared" si="55"/>
        <v>14.501253210687667</v>
      </c>
      <c r="R212" s="46">
        <f t="shared" si="48"/>
        <v>11.826973193530698</v>
      </c>
    </row>
    <row r="213" spans="1:18">
      <c r="A213" s="63">
        <f t="shared" si="42"/>
        <v>0.30600000000000016</v>
      </c>
      <c r="B213" s="63">
        <f t="shared" si="43"/>
        <v>4.0599999999999561</v>
      </c>
      <c r="C213" s="63">
        <f t="shared" si="44"/>
        <v>2.029999999999978</v>
      </c>
      <c r="D213" s="63">
        <f t="shared" si="45"/>
        <v>2.029999999999978</v>
      </c>
      <c r="E213" s="64">
        <f t="shared" si="49"/>
        <v>1.9363599999999872</v>
      </c>
      <c r="F213" s="52">
        <v>9.7050000000000001</v>
      </c>
      <c r="G213" s="65">
        <f t="shared" si="50"/>
        <v>7.9795459239997744</v>
      </c>
      <c r="H213" s="40">
        <f t="shared" si="51"/>
        <v>2901628581674.4678</v>
      </c>
      <c r="I213" s="41">
        <f t="shared" si="52"/>
        <v>41.40000000000002</v>
      </c>
      <c r="J213" s="41">
        <v>207</v>
      </c>
      <c r="K213" s="48">
        <f t="shared" si="46"/>
        <v>1035</v>
      </c>
      <c r="L213" s="41">
        <v>1</v>
      </c>
      <c r="N213" s="42">
        <f t="shared" si="47"/>
        <v>10368000000</v>
      </c>
      <c r="O213" s="42">
        <f t="shared" si="53"/>
        <v>10730880000000</v>
      </c>
      <c r="P213" s="42">
        <f t="shared" si="54"/>
        <v>145081429083723.37</v>
      </c>
      <c r="Q213" s="42">
        <f t="shared" si="55"/>
        <v>16.443484288910447</v>
      </c>
      <c r="R213" s="46">
        <f t="shared" si="48"/>
        <v>13.519993615036546</v>
      </c>
    </row>
    <row r="214" spans="1:18">
      <c r="A214" s="63">
        <f t="shared" si="42"/>
        <v>0.30700000000000016</v>
      </c>
      <c r="B214" s="63">
        <f t="shared" si="43"/>
        <v>4.0699999999999559</v>
      </c>
      <c r="C214" s="63">
        <f t="shared" si="44"/>
        <v>2.0349999999999779</v>
      </c>
      <c r="D214" s="63">
        <f t="shared" si="45"/>
        <v>2.0349999999999779</v>
      </c>
      <c r="E214" s="64">
        <f t="shared" si="49"/>
        <v>1.9424899999999869</v>
      </c>
      <c r="F214" s="52">
        <v>9.7050000000000001</v>
      </c>
      <c r="G214" s="65">
        <f t="shared" si="50"/>
        <v>8.0442881502497716</v>
      </c>
      <c r="H214" s="40">
        <f t="shared" si="51"/>
        <v>3333095978581.8413</v>
      </c>
      <c r="I214" s="41">
        <f t="shared" si="52"/>
        <v>41.600000000000023</v>
      </c>
      <c r="J214" s="41">
        <v>208</v>
      </c>
      <c r="K214" s="48">
        <f t="shared" si="46"/>
        <v>1040</v>
      </c>
      <c r="L214" s="41">
        <v>1</v>
      </c>
      <c r="N214" s="42">
        <f t="shared" si="47"/>
        <v>10368000000</v>
      </c>
      <c r="O214" s="42">
        <f t="shared" si="53"/>
        <v>10782720000000</v>
      </c>
      <c r="P214" s="42">
        <f t="shared" si="54"/>
        <v>166654798929092.06</v>
      </c>
      <c r="Q214" s="42">
        <f t="shared" si="55"/>
        <v>18.646503928874136</v>
      </c>
      <c r="R214" s="46">
        <f t="shared" si="48"/>
        <v>15.455729067349617</v>
      </c>
    </row>
    <row r="215" spans="1:18">
      <c r="A215" s="63">
        <f t="shared" si="42"/>
        <v>0.30800000000000016</v>
      </c>
      <c r="B215" s="63">
        <f t="shared" si="43"/>
        <v>4.0799999999999557</v>
      </c>
      <c r="C215" s="63">
        <f t="shared" si="44"/>
        <v>2.0399999999999778</v>
      </c>
      <c r="D215" s="63">
        <f t="shared" si="45"/>
        <v>2.0399999999999778</v>
      </c>
      <c r="E215" s="64">
        <f t="shared" si="49"/>
        <v>1.9486399999999868</v>
      </c>
      <c r="F215" s="52">
        <v>9.7050000000000001</v>
      </c>
      <c r="G215" s="65">
        <f t="shared" si="50"/>
        <v>8.1094602239997684</v>
      </c>
      <c r="H215" s="40">
        <f t="shared" si="51"/>
        <v>3828721867644.1943</v>
      </c>
      <c r="I215" s="41">
        <f t="shared" si="52"/>
        <v>41.800000000000018</v>
      </c>
      <c r="J215" s="41">
        <v>209</v>
      </c>
      <c r="K215" s="48">
        <f t="shared" si="46"/>
        <v>1045</v>
      </c>
      <c r="L215" s="41">
        <v>1</v>
      </c>
      <c r="N215" s="42">
        <f t="shared" si="47"/>
        <v>10368000000</v>
      </c>
      <c r="O215" s="42">
        <f t="shared" si="53"/>
        <v>10834560000000</v>
      </c>
      <c r="P215" s="42">
        <f t="shared" si="54"/>
        <v>191436093382209.72</v>
      </c>
      <c r="Q215" s="42">
        <f t="shared" si="55"/>
        <v>21.145411242664085</v>
      </c>
      <c r="R215" s="46">
        <f t="shared" si="48"/>
        <v>17.669023327408748</v>
      </c>
    </row>
    <row r="216" spans="1:18">
      <c r="A216" s="63">
        <f t="shared" si="42"/>
        <v>0.30900000000000016</v>
      </c>
      <c r="B216" s="63">
        <f t="shared" si="43"/>
        <v>4.0899999999999554</v>
      </c>
      <c r="C216" s="63">
        <f t="shared" si="44"/>
        <v>2.0449999999999777</v>
      </c>
      <c r="D216" s="63">
        <f t="shared" si="45"/>
        <v>2.0449999999999777</v>
      </c>
      <c r="E216" s="64">
        <f t="shared" si="49"/>
        <v>1.9548099999999868</v>
      </c>
      <c r="F216" s="52">
        <v>9.7050000000000001</v>
      </c>
      <c r="G216" s="65">
        <f t="shared" si="50"/>
        <v>8.1750642902497663</v>
      </c>
      <c r="H216" s="40">
        <f t="shared" si="51"/>
        <v>4398046511104.0615</v>
      </c>
      <c r="I216" s="41">
        <f t="shared" si="52"/>
        <v>42.000000000000021</v>
      </c>
      <c r="J216" s="49">
        <v>210</v>
      </c>
      <c r="K216" s="48">
        <f t="shared" si="46"/>
        <v>1050</v>
      </c>
      <c r="L216" s="41">
        <v>1</v>
      </c>
      <c r="N216" s="42">
        <f t="shared" si="47"/>
        <v>10368000000</v>
      </c>
      <c r="O216" s="42">
        <f t="shared" si="53"/>
        <v>10886400000000</v>
      </c>
      <c r="P216" s="42">
        <f t="shared" si="54"/>
        <v>219902325555203.06</v>
      </c>
      <c r="Q216" s="42">
        <f t="shared" si="55"/>
        <v>23.980039693082269</v>
      </c>
      <c r="R216" s="46">
        <f t="shared" si="48"/>
        <v>20.199728611405337</v>
      </c>
    </row>
    <row r="217" spans="1:18">
      <c r="A217" s="63">
        <f t="shared" si="42"/>
        <v>0.31000000000000016</v>
      </c>
      <c r="B217" s="63">
        <f t="shared" si="43"/>
        <v>4.0999999999999552</v>
      </c>
      <c r="C217" s="63">
        <f t="shared" si="44"/>
        <v>2.0499999999999776</v>
      </c>
      <c r="D217" s="63">
        <f t="shared" si="45"/>
        <v>2.0499999999999776</v>
      </c>
      <c r="E217" s="64">
        <f t="shared" si="49"/>
        <v>1.9609999999999865</v>
      </c>
      <c r="F217" s="52">
        <v>9.7050000000000001</v>
      </c>
      <c r="G217" s="65">
        <f t="shared" si="50"/>
        <v>8.241102499999764</v>
      </c>
      <c r="H217" s="40">
        <f t="shared" si="51"/>
        <v>5052028792505.6846</v>
      </c>
      <c r="I217" s="41">
        <f t="shared" si="52"/>
        <v>42.200000000000017</v>
      </c>
      <c r="J217" s="41">
        <v>211</v>
      </c>
      <c r="K217" s="48">
        <f t="shared" si="46"/>
        <v>1055</v>
      </c>
      <c r="L217" s="41">
        <v>1</v>
      </c>
      <c r="N217" s="42">
        <f t="shared" si="47"/>
        <v>10368000000</v>
      </c>
      <c r="O217" s="42">
        <f t="shared" si="53"/>
        <v>10938240000000</v>
      </c>
      <c r="P217" s="42">
        <f t="shared" si="54"/>
        <v>252601439625284.22</v>
      </c>
      <c r="Q217" s="42">
        <f t="shared" si="55"/>
        <v>27.19559701356339</v>
      </c>
      <c r="R217" s="46">
        <f t="shared" si="48"/>
        <v>23.093426330495969</v>
      </c>
    </row>
    <row r="218" spans="1:18">
      <c r="A218" s="63">
        <f t="shared" si="42"/>
        <v>0.31100000000000017</v>
      </c>
      <c r="B218" s="63">
        <f t="shared" si="43"/>
        <v>4.109999999999955</v>
      </c>
      <c r="C218" s="63">
        <f t="shared" si="44"/>
        <v>2.0549999999999775</v>
      </c>
      <c r="D218" s="63">
        <f t="shared" si="45"/>
        <v>2.0549999999999775</v>
      </c>
      <c r="E218" s="64">
        <f t="shared" si="49"/>
        <v>1.9672099999999866</v>
      </c>
      <c r="F218" s="52">
        <v>9.7050000000000001</v>
      </c>
      <c r="G218" s="65">
        <f t="shared" si="50"/>
        <v>8.3075770102497604</v>
      </c>
      <c r="H218" s="40">
        <f t="shared" si="51"/>
        <v>5803257163348.9385</v>
      </c>
      <c r="I218" s="41">
        <f t="shared" si="52"/>
        <v>42.40000000000002</v>
      </c>
      <c r="J218" s="41">
        <v>212</v>
      </c>
      <c r="K218" s="48">
        <f t="shared" si="46"/>
        <v>1060</v>
      </c>
      <c r="L218" s="41">
        <v>1</v>
      </c>
      <c r="N218" s="42">
        <f t="shared" si="47"/>
        <v>10368000000</v>
      </c>
      <c r="O218" s="42">
        <f t="shared" si="53"/>
        <v>10990080000000</v>
      </c>
      <c r="P218" s="42">
        <f t="shared" si="54"/>
        <v>290162858167446.94</v>
      </c>
      <c r="Q218" s="42">
        <f t="shared" si="55"/>
        <v>30.843391792764084</v>
      </c>
      <c r="R218" s="46">
        <f t="shared" si="48"/>
        <v>26.402251682194027</v>
      </c>
    </row>
    <row r="219" spans="1:18">
      <c r="A219" s="63">
        <f t="shared" si="42"/>
        <v>0.31200000000000017</v>
      </c>
      <c r="B219" s="63">
        <f t="shared" si="43"/>
        <v>4.1199999999999548</v>
      </c>
      <c r="C219" s="63">
        <f t="shared" si="44"/>
        <v>2.0599999999999774</v>
      </c>
      <c r="D219" s="63">
        <f t="shared" si="45"/>
        <v>2.0599999999999774</v>
      </c>
      <c r="E219" s="64">
        <f t="shared" si="49"/>
        <v>1.9734399999999863</v>
      </c>
      <c r="F219" s="52">
        <v>9.7050000000000001</v>
      </c>
      <c r="G219" s="65">
        <f t="shared" si="50"/>
        <v>8.3744899839997569</v>
      </c>
      <c r="H219" s="40">
        <f t="shared" si="51"/>
        <v>6666191957163.6846</v>
      </c>
      <c r="I219" s="41">
        <f t="shared" si="52"/>
        <v>42.600000000000023</v>
      </c>
      <c r="J219" s="41">
        <v>213</v>
      </c>
      <c r="K219" s="48">
        <f t="shared" si="46"/>
        <v>1065</v>
      </c>
      <c r="L219" s="41">
        <v>1</v>
      </c>
      <c r="N219" s="42">
        <f t="shared" si="47"/>
        <v>10368000000</v>
      </c>
      <c r="O219" s="42">
        <f t="shared" si="53"/>
        <v>11041920000000</v>
      </c>
      <c r="P219" s="42">
        <f t="shared" si="54"/>
        <v>333309597858184.25</v>
      </c>
      <c r="Q219" s="42">
        <f t="shared" si="55"/>
        <v>34.981658482690527</v>
      </c>
      <c r="R219" s="46">
        <f t="shared" si="48"/>
        <v>30.185837051725084</v>
      </c>
    </row>
    <row r="220" spans="1:18">
      <c r="A220" s="63">
        <f t="shared" si="42"/>
        <v>0.31300000000000017</v>
      </c>
      <c r="B220" s="63">
        <f t="shared" si="43"/>
        <v>4.1299999999999546</v>
      </c>
      <c r="C220" s="63">
        <f t="shared" si="44"/>
        <v>2.0649999999999773</v>
      </c>
      <c r="D220" s="63">
        <f t="shared" si="45"/>
        <v>2.0649999999999773</v>
      </c>
      <c r="E220" s="64">
        <f t="shared" si="49"/>
        <v>1.9796899999999864</v>
      </c>
      <c r="F220" s="52">
        <v>9.7050000000000001</v>
      </c>
      <c r="G220" s="65">
        <f t="shared" si="50"/>
        <v>8.4418435902497553</v>
      </c>
      <c r="H220" s="40">
        <f t="shared" si="51"/>
        <v>7657443735288.3906</v>
      </c>
      <c r="I220" s="41">
        <f t="shared" si="52"/>
        <v>42.800000000000026</v>
      </c>
      <c r="J220" s="41">
        <v>214</v>
      </c>
      <c r="K220" s="48">
        <f t="shared" si="46"/>
        <v>1070</v>
      </c>
      <c r="L220" s="41">
        <v>1</v>
      </c>
      <c r="N220" s="42">
        <f t="shared" si="47"/>
        <v>10368000000</v>
      </c>
      <c r="O220" s="42">
        <f t="shared" si="53"/>
        <v>11093760000000</v>
      </c>
      <c r="P220" s="42">
        <f t="shared" si="54"/>
        <v>382872186764419.5</v>
      </c>
      <c r="Q220" s="42">
        <f t="shared" si="55"/>
        <v>39.676494187519644</v>
      </c>
      <c r="R220" s="46">
        <f t="shared" si="48"/>
        <v>34.512391359144196</v>
      </c>
    </row>
    <row r="221" spans="1:18">
      <c r="A221" s="63">
        <f t="shared" si="42"/>
        <v>0.31400000000000017</v>
      </c>
      <c r="B221" s="63">
        <f t="shared" si="43"/>
        <v>4.1399999999999544</v>
      </c>
      <c r="C221" s="63">
        <f t="shared" si="44"/>
        <v>2.0699999999999772</v>
      </c>
      <c r="D221" s="63">
        <f t="shared" si="45"/>
        <v>2.0699999999999772</v>
      </c>
      <c r="E221" s="64">
        <f t="shared" si="49"/>
        <v>1.9859599999999862</v>
      </c>
      <c r="F221" s="52">
        <v>9.7050000000000001</v>
      </c>
      <c r="G221" s="65">
        <f t="shared" si="50"/>
        <v>8.5096400039997526</v>
      </c>
      <c r="H221" s="40">
        <f t="shared" si="51"/>
        <v>8796093022208.127</v>
      </c>
      <c r="I221" s="41">
        <f t="shared" si="52"/>
        <v>43.000000000000021</v>
      </c>
      <c r="J221" s="41">
        <v>215</v>
      </c>
      <c r="K221" s="48">
        <f t="shared" si="46"/>
        <v>1075</v>
      </c>
      <c r="L221" s="41">
        <v>1</v>
      </c>
      <c r="N221" s="42">
        <f t="shared" si="47"/>
        <v>10368000000</v>
      </c>
      <c r="O221" s="42">
        <f t="shared" si="53"/>
        <v>11145600000000</v>
      </c>
      <c r="P221" s="42">
        <f t="shared" si="54"/>
        <v>439804651110406.37</v>
      </c>
      <c r="Q221" s="42">
        <f t="shared" si="55"/>
        <v>45.002922406167009</v>
      </c>
      <c r="R221" s="46">
        <f t="shared" si="48"/>
        <v>39.459934961815101</v>
      </c>
    </row>
    <row r="222" spans="1:18">
      <c r="A222" s="63">
        <f t="shared" si="42"/>
        <v>0.31500000000000017</v>
      </c>
      <c r="B222" s="63">
        <f t="shared" si="43"/>
        <v>4.1499999999999542</v>
      </c>
      <c r="C222" s="63">
        <f t="shared" si="44"/>
        <v>2.0749999999999771</v>
      </c>
      <c r="D222" s="63">
        <f t="shared" si="45"/>
        <v>2.0749999999999771</v>
      </c>
      <c r="E222" s="64">
        <f t="shared" si="49"/>
        <v>1.9922499999999861</v>
      </c>
      <c r="F222" s="52">
        <v>9.7050000000000001</v>
      </c>
      <c r="G222" s="65">
        <f t="shared" si="50"/>
        <v>8.5778814062497517</v>
      </c>
      <c r="H222" s="40">
        <f t="shared" si="51"/>
        <v>10104057585011.373</v>
      </c>
      <c r="I222" s="41">
        <f t="shared" si="52"/>
        <v>43.200000000000024</v>
      </c>
      <c r="J222" s="41">
        <v>216</v>
      </c>
      <c r="K222" s="48">
        <f t="shared" si="46"/>
        <v>1080</v>
      </c>
      <c r="L222" s="41">
        <v>1</v>
      </c>
      <c r="N222" s="42">
        <f t="shared" si="47"/>
        <v>10368000000</v>
      </c>
      <c r="O222" s="42">
        <f t="shared" si="53"/>
        <v>11197440000000</v>
      </c>
      <c r="P222" s="42">
        <f t="shared" si="54"/>
        <v>505202879250568.62</v>
      </c>
      <c r="Q222" s="42">
        <f t="shared" si="55"/>
        <v>51.046100964836917</v>
      </c>
      <c r="R222" s="46">
        <f t="shared" si="48"/>
        <v>45.11771255309862</v>
      </c>
    </row>
    <row r="223" spans="1:18">
      <c r="A223" s="63">
        <f t="shared" si="42"/>
        <v>0.31600000000000017</v>
      </c>
      <c r="B223" s="63">
        <f t="shared" si="43"/>
        <v>4.159999999999954</v>
      </c>
      <c r="C223" s="63">
        <f t="shared" si="44"/>
        <v>2.079999999999977</v>
      </c>
      <c r="D223" s="63">
        <f t="shared" si="45"/>
        <v>2.079999999999977</v>
      </c>
      <c r="E223" s="64">
        <f t="shared" si="49"/>
        <v>1.9985599999999861</v>
      </c>
      <c r="F223" s="52">
        <v>9.7050000000000001</v>
      </c>
      <c r="G223" s="65">
        <f t="shared" si="50"/>
        <v>8.6465699839997487</v>
      </c>
      <c r="H223" s="40">
        <f t="shared" si="51"/>
        <v>11606514326697.883</v>
      </c>
      <c r="I223" s="41">
        <f t="shared" si="52"/>
        <v>43.400000000000027</v>
      </c>
      <c r="J223" s="41">
        <v>217</v>
      </c>
      <c r="K223" s="48">
        <f t="shared" si="46"/>
        <v>1085</v>
      </c>
      <c r="L223" s="41">
        <v>1</v>
      </c>
      <c r="N223" s="42">
        <f t="shared" si="47"/>
        <v>10368000000</v>
      </c>
      <c r="O223" s="42">
        <f t="shared" si="53"/>
        <v>11249280000000</v>
      </c>
      <c r="P223" s="42">
        <f t="shared" si="54"/>
        <v>580325716334894.12</v>
      </c>
      <c r="Q223" s="42">
        <f t="shared" si="55"/>
        <v>57.902693719985038</v>
      </c>
      <c r="R223" s="46">
        <f t="shared" si="48"/>
        <v>51.587809738480516</v>
      </c>
    </row>
    <row r="224" spans="1:18">
      <c r="A224" s="63">
        <f t="shared" si="42"/>
        <v>0.31700000000000017</v>
      </c>
      <c r="B224" s="63">
        <f t="shared" si="43"/>
        <v>4.1699999999999537</v>
      </c>
      <c r="C224" s="63">
        <f t="shared" si="44"/>
        <v>2.0849999999999769</v>
      </c>
      <c r="D224" s="63">
        <f t="shared" si="45"/>
        <v>2.0849999999999769</v>
      </c>
      <c r="E224" s="64">
        <f t="shared" si="49"/>
        <v>2.0048899999999859</v>
      </c>
      <c r="F224" s="52">
        <v>9.7050000000000001</v>
      </c>
      <c r="G224" s="65">
        <f t="shared" si="50"/>
        <v>8.7157079302497458</v>
      </c>
      <c r="H224" s="40">
        <f t="shared" si="51"/>
        <v>13332383914327.375</v>
      </c>
      <c r="I224" s="41">
        <f t="shared" si="52"/>
        <v>43.600000000000023</v>
      </c>
      <c r="J224" s="41">
        <v>218</v>
      </c>
      <c r="K224" s="48">
        <f t="shared" si="46"/>
        <v>1090</v>
      </c>
      <c r="L224" s="41">
        <v>1</v>
      </c>
      <c r="N224" s="42">
        <f t="shared" si="47"/>
        <v>10368000000</v>
      </c>
      <c r="O224" s="42">
        <f t="shared" si="53"/>
        <v>11301120000000</v>
      </c>
      <c r="P224" s="42">
        <f t="shared" si="54"/>
        <v>666619195716368.75</v>
      </c>
      <c r="Q224" s="42">
        <f t="shared" si="55"/>
        <v>65.682428275664464</v>
      </c>
      <c r="R224" s="46">
        <f t="shared" si="48"/>
        <v>58.987002679059131</v>
      </c>
    </row>
    <row r="225" spans="1:18">
      <c r="A225" s="63">
        <f t="shared" si="42"/>
        <v>0.31800000000000017</v>
      </c>
      <c r="B225" s="63">
        <f t="shared" si="43"/>
        <v>4.1799999999999535</v>
      </c>
      <c r="C225" s="63">
        <f t="shared" si="44"/>
        <v>2.0899999999999768</v>
      </c>
      <c r="D225" s="63">
        <f t="shared" si="45"/>
        <v>2.0899999999999768</v>
      </c>
      <c r="E225" s="64">
        <f t="shared" si="49"/>
        <v>2.0112399999999857</v>
      </c>
      <c r="F225" s="52">
        <v>9.7050000000000001</v>
      </c>
      <c r="G225" s="65">
        <f t="shared" si="50"/>
        <v>8.7852974439997418</v>
      </c>
      <c r="H225" s="40">
        <f t="shared" si="51"/>
        <v>15314887470576.785</v>
      </c>
      <c r="I225" s="41">
        <f t="shared" si="52"/>
        <v>43.800000000000026</v>
      </c>
      <c r="J225" s="41">
        <v>219</v>
      </c>
      <c r="K225" s="48">
        <f t="shared" si="46"/>
        <v>1095</v>
      </c>
      <c r="L225" s="41">
        <v>1</v>
      </c>
      <c r="N225" s="42">
        <f t="shared" si="47"/>
        <v>10368000000</v>
      </c>
      <c r="O225" s="42">
        <f t="shared" si="53"/>
        <v>11352960000000</v>
      </c>
      <c r="P225" s="42">
        <f t="shared" si="54"/>
        <v>765744373528839.25</v>
      </c>
      <c r="Q225" s="42">
        <f t="shared" si="55"/>
        <v>74.509864985691365</v>
      </c>
      <c r="R225" s="46">
        <f t="shared" si="48"/>
        <v>67.448874437048957</v>
      </c>
    </row>
    <row r="226" spans="1:18">
      <c r="A226" s="63">
        <f t="shared" ref="A226:A289" si="56">A225+0.1%</f>
        <v>0.31900000000000017</v>
      </c>
      <c r="B226" s="63">
        <f t="shared" ref="B226:B289" si="57">B225+1%</f>
        <v>4.1899999999999533</v>
      </c>
      <c r="C226" s="63">
        <f t="shared" ref="C226:C289" si="58">C225+0.5%</f>
        <v>2.0949999999999767</v>
      </c>
      <c r="D226" s="63">
        <f t="shared" ref="D226:D289" si="59">D225+0.5%</f>
        <v>2.0949999999999767</v>
      </c>
      <c r="E226" s="64">
        <f t="shared" si="49"/>
        <v>2.0176099999999857</v>
      </c>
      <c r="F226" s="52">
        <v>9.7050000000000001</v>
      </c>
      <c r="G226" s="65">
        <f t="shared" si="50"/>
        <v>8.8553407302497398</v>
      </c>
      <c r="H226" s="40">
        <f t="shared" si="51"/>
        <v>17592186044416.258</v>
      </c>
      <c r="I226" s="41">
        <f t="shared" si="52"/>
        <v>44.000000000000021</v>
      </c>
      <c r="J226" s="49">
        <v>220</v>
      </c>
      <c r="K226" s="48">
        <f t="shared" si="46"/>
        <v>1100</v>
      </c>
      <c r="L226" s="41">
        <v>16</v>
      </c>
      <c r="N226" s="42">
        <f t="shared" si="47"/>
        <v>165888000000</v>
      </c>
      <c r="O226" s="42">
        <f t="shared" si="53"/>
        <v>182476800000000</v>
      </c>
      <c r="P226" s="42">
        <f t="shared" si="54"/>
        <v>879609302220812.87</v>
      </c>
      <c r="Q226" s="42">
        <f t="shared" si="55"/>
        <v>5.2829003718735157</v>
      </c>
      <c r="R226" s="46">
        <f t="shared" si="48"/>
        <v>4.8203897822671857</v>
      </c>
    </row>
    <row r="227" spans="1:18">
      <c r="A227" s="63">
        <f t="shared" si="56"/>
        <v>0.32000000000000017</v>
      </c>
      <c r="B227" s="63">
        <f t="shared" si="57"/>
        <v>4.1999999999999531</v>
      </c>
      <c r="C227" s="63">
        <f t="shared" si="58"/>
        <v>2.0999999999999766</v>
      </c>
      <c r="D227" s="63">
        <f t="shared" si="59"/>
        <v>2.0999999999999766</v>
      </c>
      <c r="E227" s="64">
        <f t="shared" si="49"/>
        <v>2.0239999999999854</v>
      </c>
      <c r="F227" s="52">
        <v>9.7050000000000001</v>
      </c>
      <c r="G227" s="65">
        <f t="shared" si="50"/>
        <v>8.9258399999997362</v>
      </c>
      <c r="H227" s="40">
        <f t="shared" si="51"/>
        <v>20208115170022.754</v>
      </c>
      <c r="I227" s="41">
        <f t="shared" si="52"/>
        <v>44.200000000000024</v>
      </c>
      <c r="J227" s="41">
        <v>221</v>
      </c>
      <c r="K227" s="48">
        <f t="shared" si="46"/>
        <v>1105</v>
      </c>
      <c r="L227" s="41">
        <v>1</v>
      </c>
      <c r="N227" s="42">
        <f t="shared" si="47"/>
        <v>165888000000</v>
      </c>
      <c r="O227" s="42">
        <f t="shared" si="53"/>
        <v>183306240000000</v>
      </c>
      <c r="P227" s="42">
        <f t="shared" si="54"/>
        <v>1010405758501137.7</v>
      </c>
      <c r="Q227" s="42">
        <f t="shared" si="55"/>
        <v>5.9932860388766596</v>
      </c>
      <c r="R227" s="46">
        <f t="shared" si="48"/>
        <v>5.5121187282066213</v>
      </c>
    </row>
    <row r="228" spans="1:18">
      <c r="A228" s="63">
        <f t="shared" si="56"/>
        <v>0.32100000000000017</v>
      </c>
      <c r="B228" s="63">
        <f t="shared" si="57"/>
        <v>4.2099999999999529</v>
      </c>
      <c r="C228" s="63">
        <f t="shared" si="58"/>
        <v>2.1049999999999764</v>
      </c>
      <c r="D228" s="63">
        <f t="shared" si="59"/>
        <v>2.1049999999999764</v>
      </c>
      <c r="E228" s="64">
        <f t="shared" si="49"/>
        <v>2.0304099999999856</v>
      </c>
      <c r="F228" s="52">
        <v>9.7050000000000001</v>
      </c>
      <c r="G228" s="65">
        <f t="shared" si="50"/>
        <v>8.9967974702497351</v>
      </c>
      <c r="H228" s="40">
        <f t="shared" si="51"/>
        <v>23213028653395.766</v>
      </c>
      <c r="I228" s="41">
        <f t="shared" si="52"/>
        <v>44.40000000000002</v>
      </c>
      <c r="J228" s="41">
        <v>222</v>
      </c>
      <c r="K228" s="48">
        <f t="shared" si="46"/>
        <v>1110</v>
      </c>
      <c r="L228" s="41">
        <v>1</v>
      </c>
      <c r="N228" s="42">
        <f t="shared" si="47"/>
        <v>165888000000</v>
      </c>
      <c r="O228" s="42">
        <f t="shared" si="53"/>
        <v>184135680000000</v>
      </c>
      <c r="P228" s="42">
        <f t="shared" si="54"/>
        <v>1160651432669788.2</v>
      </c>
      <c r="Q228" s="42">
        <f t="shared" si="55"/>
        <v>6.799413567813799</v>
      </c>
      <c r="R228" s="46">
        <f t="shared" si="48"/>
        <v>6.3032402664697482</v>
      </c>
    </row>
    <row r="229" spans="1:18">
      <c r="A229" s="63">
        <f t="shared" si="56"/>
        <v>0.32200000000000017</v>
      </c>
      <c r="B229" s="63">
        <f t="shared" si="57"/>
        <v>4.2199999999999527</v>
      </c>
      <c r="C229" s="63">
        <f t="shared" si="58"/>
        <v>2.1099999999999763</v>
      </c>
      <c r="D229" s="63">
        <f t="shared" si="59"/>
        <v>2.1099999999999763</v>
      </c>
      <c r="E229" s="64">
        <f t="shared" si="49"/>
        <v>2.0368399999999851</v>
      </c>
      <c r="F229" s="52">
        <v>9.7050000000000001</v>
      </c>
      <c r="G229" s="65">
        <f t="shared" si="50"/>
        <v>9.0682153639997303</v>
      </c>
      <c r="H229" s="40">
        <f t="shared" si="51"/>
        <v>26664767828654.762</v>
      </c>
      <c r="I229" s="41">
        <f t="shared" si="52"/>
        <v>44.600000000000023</v>
      </c>
      <c r="J229" s="41">
        <v>223</v>
      </c>
      <c r="K229" s="48">
        <f t="shared" si="46"/>
        <v>1115</v>
      </c>
      <c r="L229" s="41">
        <v>1</v>
      </c>
      <c r="N229" s="42">
        <f t="shared" si="47"/>
        <v>165888000000</v>
      </c>
      <c r="O229" s="42">
        <f t="shared" si="53"/>
        <v>184965120000000</v>
      </c>
      <c r="P229" s="42">
        <f t="shared" si="54"/>
        <v>1333238391432738</v>
      </c>
      <c r="Q229" s="42">
        <f t="shared" si="55"/>
        <v>7.7142140687333409</v>
      </c>
      <c r="R229" s="46">
        <f t="shared" si="48"/>
        <v>7.2080530179567806</v>
      </c>
    </row>
    <row r="230" spans="1:18">
      <c r="A230" s="63">
        <f t="shared" si="56"/>
        <v>0.32300000000000018</v>
      </c>
      <c r="B230" s="63">
        <f t="shared" si="57"/>
        <v>4.2299999999999525</v>
      </c>
      <c r="C230" s="63">
        <f t="shared" si="58"/>
        <v>2.1149999999999762</v>
      </c>
      <c r="D230" s="63">
        <f t="shared" si="59"/>
        <v>2.1149999999999762</v>
      </c>
      <c r="E230" s="64">
        <f t="shared" si="49"/>
        <v>2.0432899999999852</v>
      </c>
      <c r="F230" s="52">
        <v>9.7050000000000001</v>
      </c>
      <c r="G230" s="65">
        <f t="shared" si="50"/>
        <v>9.1400959102497286</v>
      </c>
      <c r="H230" s="40">
        <f t="shared" si="51"/>
        <v>30629774941153.586</v>
      </c>
      <c r="I230" s="41">
        <f t="shared" si="52"/>
        <v>44.800000000000026</v>
      </c>
      <c r="J230" s="41">
        <v>224</v>
      </c>
      <c r="K230" s="48">
        <f t="shared" si="46"/>
        <v>1120</v>
      </c>
      <c r="L230" s="41">
        <v>1</v>
      </c>
      <c r="N230" s="42">
        <f t="shared" si="47"/>
        <v>165888000000</v>
      </c>
      <c r="O230" s="42">
        <f t="shared" si="53"/>
        <v>185794560000000</v>
      </c>
      <c r="P230" s="42">
        <f t="shared" si="54"/>
        <v>1531488747057679.2</v>
      </c>
      <c r="Q230" s="42">
        <f t="shared" si="55"/>
        <v>8.7523686726021239</v>
      </c>
      <c r="R230" s="46">
        <f t="shared" si="48"/>
        <v>8.2429149005098932</v>
      </c>
    </row>
    <row r="231" spans="1:18">
      <c r="A231" s="63">
        <f t="shared" si="56"/>
        <v>0.32400000000000018</v>
      </c>
      <c r="B231" s="63">
        <f t="shared" si="57"/>
        <v>4.2399999999999523</v>
      </c>
      <c r="C231" s="63">
        <f t="shared" si="58"/>
        <v>2.1199999999999761</v>
      </c>
      <c r="D231" s="63">
        <f t="shared" si="59"/>
        <v>2.1199999999999761</v>
      </c>
      <c r="E231" s="64">
        <f t="shared" si="49"/>
        <v>2.0497599999999849</v>
      </c>
      <c r="F231" s="52">
        <v>9.7050000000000001</v>
      </c>
      <c r="G231" s="65">
        <f t="shared" si="50"/>
        <v>9.2124413439997248</v>
      </c>
      <c r="H231" s="40">
        <f t="shared" si="51"/>
        <v>35184372088832.539</v>
      </c>
      <c r="I231" s="41">
        <f t="shared" si="52"/>
        <v>45.000000000000028</v>
      </c>
      <c r="J231" s="41">
        <v>225</v>
      </c>
      <c r="K231" s="48">
        <f t="shared" si="46"/>
        <v>1125</v>
      </c>
      <c r="L231" s="41">
        <v>1</v>
      </c>
      <c r="N231" s="42">
        <f t="shared" si="47"/>
        <v>165888000000</v>
      </c>
      <c r="O231" s="42">
        <f t="shared" si="53"/>
        <v>186624000000000</v>
      </c>
      <c r="P231" s="42">
        <f t="shared" si="54"/>
        <v>1759218604441627</v>
      </c>
      <c r="Q231" s="42">
        <f t="shared" si="55"/>
        <v>9.930545820043772</v>
      </c>
      <c r="R231" s="46">
        <f t="shared" si="48"/>
        <v>9.426540018655837</v>
      </c>
    </row>
    <row r="232" spans="1:18">
      <c r="A232" s="63">
        <f t="shared" si="56"/>
        <v>0.32500000000000018</v>
      </c>
      <c r="B232" s="63">
        <f t="shared" si="57"/>
        <v>4.249999999999952</v>
      </c>
      <c r="C232" s="63">
        <f t="shared" si="58"/>
        <v>2.124999999999976</v>
      </c>
      <c r="D232" s="63">
        <f t="shared" si="59"/>
        <v>2.124999999999976</v>
      </c>
      <c r="E232" s="64">
        <f t="shared" si="49"/>
        <v>2.0562499999999853</v>
      </c>
      <c r="F232" s="52">
        <v>9.7050000000000001</v>
      </c>
      <c r="G232" s="65">
        <f t="shared" si="50"/>
        <v>9.285253906249725</v>
      </c>
      <c r="H232" s="40">
        <f t="shared" si="51"/>
        <v>40416230340045.523</v>
      </c>
      <c r="I232" s="41">
        <f t="shared" si="52"/>
        <v>45.200000000000024</v>
      </c>
      <c r="J232" s="41">
        <v>226</v>
      </c>
      <c r="K232" s="48">
        <f t="shared" si="46"/>
        <v>1130</v>
      </c>
      <c r="L232" s="41">
        <v>1</v>
      </c>
      <c r="N232" s="42">
        <f t="shared" si="47"/>
        <v>165888000000</v>
      </c>
      <c r="O232" s="42">
        <f t="shared" si="53"/>
        <v>187453440000000</v>
      </c>
      <c r="P232" s="42">
        <f t="shared" si="54"/>
        <v>2020811517002276.2</v>
      </c>
      <c r="Q232" s="42">
        <f t="shared" si="55"/>
        <v>11.267670782670345</v>
      </c>
      <c r="R232" s="46">
        <f t="shared" si="48"/>
        <v>10.780338397643042</v>
      </c>
    </row>
    <row r="233" spans="1:18">
      <c r="A233" s="63">
        <f t="shared" si="56"/>
        <v>0.32600000000000018</v>
      </c>
      <c r="B233" s="63">
        <f t="shared" si="57"/>
        <v>4.2599999999999518</v>
      </c>
      <c r="C233" s="63">
        <f t="shared" si="58"/>
        <v>2.1299999999999759</v>
      </c>
      <c r="D233" s="63">
        <f t="shared" si="59"/>
        <v>2.1299999999999759</v>
      </c>
      <c r="E233" s="64">
        <f t="shared" si="49"/>
        <v>2.0627599999999848</v>
      </c>
      <c r="F233" s="52">
        <v>9.7050000000000001</v>
      </c>
      <c r="G233" s="65">
        <f t="shared" si="50"/>
        <v>9.3585358439997197</v>
      </c>
      <c r="H233" s="40">
        <f t="shared" si="51"/>
        <v>46426057306791.555</v>
      </c>
      <c r="I233" s="41">
        <f t="shared" si="52"/>
        <v>45.400000000000027</v>
      </c>
      <c r="J233" s="41">
        <v>227</v>
      </c>
      <c r="K233" s="48">
        <f t="shared" si="46"/>
        <v>1135</v>
      </c>
      <c r="L233" s="41">
        <v>1</v>
      </c>
      <c r="N233" s="42">
        <f t="shared" si="47"/>
        <v>165888000000</v>
      </c>
      <c r="O233" s="42">
        <f t="shared" si="53"/>
        <v>188282880000000</v>
      </c>
      <c r="P233" s="42">
        <f t="shared" si="54"/>
        <v>2321302865339577.5</v>
      </c>
      <c r="Q233" s="42">
        <f t="shared" si="55"/>
        <v>12.785231802914984</v>
      </c>
      <c r="R233" s="46">
        <f t="shared" si="48"/>
        <v>12.328804750275635</v>
      </c>
    </row>
    <row r="234" spans="1:18">
      <c r="A234" s="63">
        <f t="shared" si="56"/>
        <v>0.32700000000000018</v>
      </c>
      <c r="B234" s="63">
        <f t="shared" si="57"/>
        <v>4.2699999999999516</v>
      </c>
      <c r="C234" s="63">
        <f t="shared" si="58"/>
        <v>2.1349999999999758</v>
      </c>
      <c r="D234" s="63">
        <f t="shared" si="59"/>
        <v>2.1349999999999758</v>
      </c>
      <c r="E234" s="64">
        <f t="shared" si="49"/>
        <v>2.0692899999999845</v>
      </c>
      <c r="F234" s="52">
        <v>9.7050000000000001</v>
      </c>
      <c r="G234" s="65">
        <f t="shared" si="50"/>
        <v>9.4322894102497159</v>
      </c>
      <c r="H234" s="40">
        <f t="shared" si="51"/>
        <v>53329535657309.531</v>
      </c>
      <c r="I234" s="41">
        <f t="shared" si="52"/>
        <v>45.600000000000023</v>
      </c>
      <c r="J234" s="41">
        <v>228</v>
      </c>
      <c r="K234" s="48">
        <f t="shared" si="46"/>
        <v>1140</v>
      </c>
      <c r="L234" s="41">
        <v>1</v>
      </c>
      <c r="N234" s="42">
        <f t="shared" si="47"/>
        <v>165888000000</v>
      </c>
      <c r="O234" s="42">
        <f t="shared" si="53"/>
        <v>189112320000000</v>
      </c>
      <c r="P234" s="42">
        <f t="shared" si="54"/>
        <v>2666476782865476.5</v>
      </c>
      <c r="Q234" s="42">
        <f t="shared" si="55"/>
        <v>14.507627836044454</v>
      </c>
      <c r="R234" s="46">
        <f t="shared" si="48"/>
        <v>14.099963359687388</v>
      </c>
    </row>
    <row r="235" spans="1:18">
      <c r="A235" s="63">
        <f t="shared" si="56"/>
        <v>0.32800000000000018</v>
      </c>
      <c r="B235" s="63">
        <f t="shared" si="57"/>
        <v>4.2799999999999514</v>
      </c>
      <c r="C235" s="63">
        <f t="shared" si="58"/>
        <v>2.1399999999999757</v>
      </c>
      <c r="D235" s="63">
        <f t="shared" si="59"/>
        <v>2.1399999999999757</v>
      </c>
      <c r="E235" s="64">
        <f t="shared" si="49"/>
        <v>2.0758399999999848</v>
      </c>
      <c r="F235" s="52">
        <v>9.7050000000000001</v>
      </c>
      <c r="G235" s="65">
        <f t="shared" si="50"/>
        <v>9.5065168639997157</v>
      </c>
      <c r="H235" s="40">
        <f t="shared" si="51"/>
        <v>61259549882307.187</v>
      </c>
      <c r="I235" s="41">
        <f t="shared" si="52"/>
        <v>45.800000000000026</v>
      </c>
      <c r="J235" s="41">
        <v>229</v>
      </c>
      <c r="K235" s="48">
        <f t="shared" si="46"/>
        <v>1145</v>
      </c>
      <c r="L235" s="41">
        <v>1</v>
      </c>
      <c r="N235" s="42">
        <f t="shared" si="47"/>
        <v>165888000000</v>
      </c>
      <c r="O235" s="42">
        <f t="shared" si="53"/>
        <v>189941760000000</v>
      </c>
      <c r="P235" s="42">
        <f t="shared" si="54"/>
        <v>3062977494115359.5</v>
      </c>
      <c r="Q235" s="42">
        <f t="shared" si="55"/>
        <v>16.462563557402426</v>
      </c>
      <c r="R235" s="46">
        <f t="shared" si="48"/>
        <v>16.125877185277002</v>
      </c>
    </row>
    <row r="236" spans="1:18">
      <c r="A236" s="63">
        <f t="shared" si="56"/>
        <v>0.32900000000000018</v>
      </c>
      <c r="B236" s="63">
        <f t="shared" si="57"/>
        <v>4.2899999999999512</v>
      </c>
      <c r="C236" s="63">
        <f t="shared" si="58"/>
        <v>2.1449999999999756</v>
      </c>
      <c r="D236" s="63">
        <f t="shared" si="59"/>
        <v>2.1449999999999756</v>
      </c>
      <c r="E236" s="64">
        <f t="shared" si="49"/>
        <v>2.0824099999999843</v>
      </c>
      <c r="F236" s="52">
        <v>9.7050000000000001</v>
      </c>
      <c r="G236" s="65">
        <f t="shared" si="50"/>
        <v>9.5812204702497095</v>
      </c>
      <c r="H236" s="40">
        <f t="shared" si="51"/>
        <v>70368744177665.078</v>
      </c>
      <c r="I236" s="41">
        <f t="shared" si="52"/>
        <v>46.000000000000021</v>
      </c>
      <c r="J236" s="49">
        <v>230</v>
      </c>
      <c r="K236" s="48">
        <f t="shared" si="46"/>
        <v>1150</v>
      </c>
      <c r="L236" s="41">
        <v>1</v>
      </c>
      <c r="N236" s="42">
        <f t="shared" si="47"/>
        <v>165888000000</v>
      </c>
      <c r="O236" s="42">
        <f t="shared" si="53"/>
        <v>190771200000000</v>
      </c>
      <c r="P236" s="42">
        <f t="shared" si="54"/>
        <v>3518437208883254</v>
      </c>
      <c r="Q236" s="42">
        <f t="shared" si="55"/>
        <v>18.681498070061437</v>
      </c>
      <c r="R236" s="46">
        <f t="shared" si="48"/>
        <v>18.443230471283162</v>
      </c>
    </row>
    <row r="237" spans="1:18">
      <c r="A237" s="63">
        <f t="shared" si="56"/>
        <v>0.33000000000000018</v>
      </c>
      <c r="B237" s="63">
        <f t="shared" si="57"/>
        <v>4.299999999999951</v>
      </c>
      <c r="C237" s="63">
        <f t="shared" si="58"/>
        <v>2.1499999999999755</v>
      </c>
      <c r="D237" s="63">
        <f t="shared" si="59"/>
        <v>2.1499999999999755</v>
      </c>
      <c r="E237" s="64">
        <f t="shared" si="49"/>
        <v>2.0889999999999844</v>
      </c>
      <c r="F237" s="52">
        <v>9.7050000000000001</v>
      </c>
      <c r="G237" s="65">
        <f t="shared" si="50"/>
        <v>9.6564024999997073</v>
      </c>
      <c r="H237" s="40">
        <f t="shared" si="51"/>
        <v>80832460680091.078</v>
      </c>
      <c r="I237" s="41">
        <f t="shared" si="52"/>
        <v>46.200000000000024</v>
      </c>
      <c r="J237" s="41">
        <v>231</v>
      </c>
      <c r="K237" s="48">
        <f t="shared" si="46"/>
        <v>1155</v>
      </c>
      <c r="L237" s="41">
        <v>1</v>
      </c>
      <c r="N237" s="42">
        <f t="shared" si="47"/>
        <v>165888000000</v>
      </c>
      <c r="O237" s="42">
        <f t="shared" si="53"/>
        <v>191600640000000</v>
      </c>
      <c r="P237" s="42">
        <f t="shared" si="54"/>
        <v>4041623034004554</v>
      </c>
      <c r="Q237" s="42">
        <f t="shared" si="55"/>
        <v>21.200154625627913</v>
      </c>
      <c r="R237" s="46">
        <f t="shared" si="48"/>
        <v>21.093995479370811</v>
      </c>
    </row>
    <row r="238" spans="1:18">
      <c r="A238" s="63">
        <f t="shared" si="56"/>
        <v>0.33100000000000018</v>
      </c>
      <c r="B238" s="63">
        <f t="shared" si="57"/>
        <v>4.3099999999999508</v>
      </c>
      <c r="C238" s="63">
        <f t="shared" si="58"/>
        <v>2.1549999999999754</v>
      </c>
      <c r="D238" s="63">
        <f t="shared" si="59"/>
        <v>2.1549999999999754</v>
      </c>
      <c r="E238" s="64">
        <f t="shared" si="49"/>
        <v>2.0956099999999842</v>
      </c>
      <c r="F238" s="52">
        <v>11.865</v>
      </c>
      <c r="G238" s="65">
        <f t="shared" si="50"/>
        <v>9.7320652302497042</v>
      </c>
      <c r="H238" s="40">
        <f t="shared" si="51"/>
        <v>92852114613583.141</v>
      </c>
      <c r="I238" s="41">
        <f t="shared" si="52"/>
        <v>46.400000000000027</v>
      </c>
      <c r="J238" s="41">
        <v>232</v>
      </c>
      <c r="K238" s="48">
        <f t="shared" si="46"/>
        <v>1160</v>
      </c>
      <c r="L238" s="41">
        <v>1</v>
      </c>
      <c r="N238" s="42">
        <f t="shared" si="47"/>
        <v>165888000000</v>
      </c>
      <c r="O238" s="42">
        <f t="shared" si="53"/>
        <v>192430080000000</v>
      </c>
      <c r="P238" s="42">
        <f t="shared" si="54"/>
        <v>4642605730679157</v>
      </c>
      <c r="Q238" s="42">
        <f t="shared" si="55"/>
        <v>29.413829733663466</v>
      </c>
      <c r="R238" s="46">
        <f t="shared" si="48"/>
        <v>24.126195502694575</v>
      </c>
    </row>
    <row r="239" spans="1:18">
      <c r="A239" s="63">
        <f t="shared" si="56"/>
        <v>0.33200000000000018</v>
      </c>
      <c r="B239" s="63">
        <f t="shared" si="57"/>
        <v>4.3199999999999505</v>
      </c>
      <c r="C239" s="63">
        <f t="shared" si="58"/>
        <v>2.1599999999999753</v>
      </c>
      <c r="D239" s="63">
        <f t="shared" si="59"/>
        <v>2.1599999999999753</v>
      </c>
      <c r="E239" s="64">
        <f t="shared" si="49"/>
        <v>2.1022399999999841</v>
      </c>
      <c r="F239" s="52">
        <v>11.865</v>
      </c>
      <c r="G239" s="65">
        <f t="shared" si="50"/>
        <v>9.8082109439997023</v>
      </c>
      <c r="H239" s="40">
        <f t="shared" si="51"/>
        <v>106659071314619.12</v>
      </c>
      <c r="I239" s="41">
        <f t="shared" si="52"/>
        <v>46.600000000000023</v>
      </c>
      <c r="J239" s="41">
        <v>233</v>
      </c>
      <c r="K239" s="48">
        <f t="shared" si="46"/>
        <v>1165</v>
      </c>
      <c r="L239" s="41">
        <v>1</v>
      </c>
      <c r="N239" s="42">
        <f t="shared" si="47"/>
        <v>165888000000</v>
      </c>
      <c r="O239" s="42">
        <f t="shared" si="53"/>
        <v>193259520000000</v>
      </c>
      <c r="P239" s="42">
        <f t="shared" si="54"/>
        <v>5332953565730956</v>
      </c>
      <c r="Q239" s="42">
        <f t="shared" si="55"/>
        <v>33.381423356090913</v>
      </c>
      <c r="R239" s="46">
        <f t="shared" si="48"/>
        <v>27.594778077328122</v>
      </c>
    </row>
    <row r="240" spans="1:18">
      <c r="A240" s="63">
        <f t="shared" si="56"/>
        <v>0.33300000000000018</v>
      </c>
      <c r="B240" s="63">
        <f t="shared" si="57"/>
        <v>4.3299999999999503</v>
      </c>
      <c r="C240" s="63">
        <f t="shared" si="58"/>
        <v>2.1649999999999752</v>
      </c>
      <c r="D240" s="63">
        <f t="shared" si="59"/>
        <v>2.1649999999999752</v>
      </c>
      <c r="E240" s="64">
        <f t="shared" si="49"/>
        <v>2.1088899999999842</v>
      </c>
      <c r="F240" s="52">
        <v>11.865</v>
      </c>
      <c r="G240" s="65">
        <f t="shared" si="50"/>
        <v>9.8848419302496975</v>
      </c>
      <c r="H240" s="40">
        <f t="shared" si="51"/>
        <v>122519099764614.42</v>
      </c>
      <c r="I240" s="41">
        <f t="shared" si="52"/>
        <v>46.800000000000026</v>
      </c>
      <c r="J240" s="41">
        <v>234</v>
      </c>
      <c r="K240" s="48">
        <f t="shared" si="46"/>
        <v>1170</v>
      </c>
      <c r="L240" s="41">
        <v>1</v>
      </c>
      <c r="N240" s="42">
        <f t="shared" si="47"/>
        <v>165888000000</v>
      </c>
      <c r="O240" s="42">
        <f t="shared" si="53"/>
        <v>194088960000000</v>
      </c>
      <c r="P240" s="42">
        <f t="shared" si="54"/>
        <v>6125954988230721</v>
      </c>
      <c r="Q240" s="42">
        <f t="shared" si="55"/>
        <v>37.885321945271336</v>
      </c>
      <c r="R240" s="46">
        <f t="shared" si="48"/>
        <v>31.562614319901147</v>
      </c>
    </row>
    <row r="241" spans="1:18">
      <c r="A241" s="63">
        <f t="shared" si="56"/>
        <v>0.33400000000000019</v>
      </c>
      <c r="B241" s="63">
        <f t="shared" si="57"/>
        <v>4.3399999999999501</v>
      </c>
      <c r="C241" s="63">
        <f t="shared" si="58"/>
        <v>2.1699999999999751</v>
      </c>
      <c r="D241" s="63">
        <f t="shared" si="59"/>
        <v>2.1699999999999751</v>
      </c>
      <c r="E241" s="64">
        <f t="shared" si="49"/>
        <v>2.1155599999999839</v>
      </c>
      <c r="F241" s="52">
        <v>11.865</v>
      </c>
      <c r="G241" s="65">
        <f t="shared" si="50"/>
        <v>9.9619604839996949</v>
      </c>
      <c r="H241" s="40">
        <f t="shared" si="51"/>
        <v>140737488355330.22</v>
      </c>
      <c r="I241" s="41">
        <f t="shared" si="52"/>
        <v>47.000000000000028</v>
      </c>
      <c r="J241" s="41">
        <v>235</v>
      </c>
      <c r="K241" s="48">
        <f t="shared" si="46"/>
        <v>1175</v>
      </c>
      <c r="L241" s="41">
        <v>1</v>
      </c>
      <c r="N241" s="42">
        <f t="shared" si="47"/>
        <v>165888000000</v>
      </c>
      <c r="O241" s="42">
        <f t="shared" si="53"/>
        <v>194918400000000</v>
      </c>
      <c r="P241" s="42">
        <f t="shared" si="54"/>
        <v>7036874417766511</v>
      </c>
      <c r="Q241" s="42">
        <f t="shared" si="55"/>
        <v>42.99816190089593</v>
      </c>
      <c r="R241" s="46">
        <f t="shared" si="48"/>
        <v>36.101642624639396</v>
      </c>
    </row>
    <row r="242" spans="1:18">
      <c r="A242" s="63">
        <f t="shared" si="56"/>
        <v>0.33500000000000019</v>
      </c>
      <c r="B242" s="63">
        <f t="shared" si="57"/>
        <v>4.3499999999999499</v>
      </c>
      <c r="C242" s="63">
        <f t="shared" si="58"/>
        <v>2.174999999999975</v>
      </c>
      <c r="D242" s="63">
        <f t="shared" si="59"/>
        <v>2.174999999999975</v>
      </c>
      <c r="E242" s="64">
        <f t="shared" si="49"/>
        <v>2.1222499999999838</v>
      </c>
      <c r="F242" s="52">
        <v>11.865</v>
      </c>
      <c r="G242" s="65">
        <f t="shared" si="50"/>
        <v>10.039568906249693</v>
      </c>
      <c r="H242" s="40">
        <f t="shared" si="51"/>
        <v>161664921360182.22</v>
      </c>
      <c r="I242" s="41">
        <f t="shared" si="52"/>
        <v>47.200000000000031</v>
      </c>
      <c r="J242" s="41">
        <v>236</v>
      </c>
      <c r="K242" s="48">
        <f t="shared" si="46"/>
        <v>1180</v>
      </c>
      <c r="L242" s="41">
        <v>1</v>
      </c>
      <c r="N242" s="42">
        <f t="shared" si="47"/>
        <v>165888000000</v>
      </c>
      <c r="O242" s="42">
        <f t="shared" si="53"/>
        <v>195747840000000</v>
      </c>
      <c r="P242" s="42">
        <f t="shared" si="54"/>
        <v>8083246068009111</v>
      </c>
      <c r="Q242" s="42">
        <f t="shared" si="55"/>
        <v>48.802435810951877</v>
      </c>
      <c r="R242" s="46">
        <f t="shared" si="48"/>
        <v>41.294177590971685</v>
      </c>
    </row>
    <row r="243" spans="1:18">
      <c r="A243" s="63">
        <f t="shared" si="56"/>
        <v>0.33600000000000019</v>
      </c>
      <c r="B243" s="63">
        <f t="shared" si="57"/>
        <v>4.3599999999999497</v>
      </c>
      <c r="C243" s="63">
        <f t="shared" si="58"/>
        <v>2.1799999999999748</v>
      </c>
      <c r="D243" s="63">
        <f t="shared" si="59"/>
        <v>2.1799999999999748</v>
      </c>
      <c r="E243" s="64">
        <f t="shared" si="49"/>
        <v>2.1289599999999838</v>
      </c>
      <c r="F243" s="52">
        <v>11.865</v>
      </c>
      <c r="G243" s="65">
        <f t="shared" si="50"/>
        <v>10.117669503999691</v>
      </c>
      <c r="H243" s="40">
        <f t="shared" si="51"/>
        <v>185704229227166.31</v>
      </c>
      <c r="I243" s="41">
        <f t="shared" si="52"/>
        <v>47.40000000000002</v>
      </c>
      <c r="J243" s="41">
        <v>237</v>
      </c>
      <c r="K243" s="48">
        <f t="shared" si="46"/>
        <v>1185</v>
      </c>
      <c r="L243" s="41">
        <v>1</v>
      </c>
      <c r="N243" s="42">
        <f t="shared" si="47"/>
        <v>165888000000</v>
      </c>
      <c r="O243" s="42">
        <f t="shared" si="53"/>
        <v>196577280000000</v>
      </c>
      <c r="P243" s="42">
        <f t="shared" si="54"/>
        <v>9285211461358316</v>
      </c>
      <c r="Q243" s="42">
        <f t="shared" si="55"/>
        <v>55.391832235877615</v>
      </c>
      <c r="R243" s="46">
        <f t="shared" si="48"/>
        <v>47.23440807278601</v>
      </c>
    </row>
    <row r="244" spans="1:18">
      <c r="A244" s="63">
        <f t="shared" si="56"/>
        <v>0.33700000000000019</v>
      </c>
      <c r="B244" s="63">
        <f t="shared" si="57"/>
        <v>4.3699999999999495</v>
      </c>
      <c r="C244" s="63">
        <f t="shared" si="58"/>
        <v>2.1849999999999747</v>
      </c>
      <c r="D244" s="63">
        <f t="shared" si="59"/>
        <v>2.1849999999999747</v>
      </c>
      <c r="E244" s="64">
        <f t="shared" si="49"/>
        <v>2.1356899999999834</v>
      </c>
      <c r="F244" s="52">
        <v>11.865</v>
      </c>
      <c r="G244" s="65">
        <f t="shared" si="50"/>
        <v>10.196264590249685</v>
      </c>
      <c r="H244" s="40">
        <f t="shared" si="51"/>
        <v>213318142629238.28</v>
      </c>
      <c r="I244" s="41">
        <f t="shared" si="52"/>
        <v>47.600000000000023</v>
      </c>
      <c r="J244" s="41">
        <v>238</v>
      </c>
      <c r="K244" s="48">
        <f t="shared" si="46"/>
        <v>1190</v>
      </c>
      <c r="L244" s="41">
        <v>1</v>
      </c>
      <c r="N244" s="42">
        <f t="shared" si="47"/>
        <v>165888000000</v>
      </c>
      <c r="O244" s="42">
        <f t="shared" si="53"/>
        <v>197406720000000</v>
      </c>
      <c r="P244" s="42">
        <f t="shared" si="54"/>
        <v>1.0665907131461914E+16</v>
      </c>
      <c r="Q244" s="42">
        <f t="shared" si="55"/>
        <v>62.872757922088226</v>
      </c>
      <c r="R244" s="46">
        <f t="shared" si="48"/>
        <v>54.030111697625664</v>
      </c>
    </row>
    <row r="245" spans="1:18">
      <c r="A245" s="63">
        <f t="shared" si="56"/>
        <v>0.33800000000000019</v>
      </c>
      <c r="B245" s="63">
        <f t="shared" si="57"/>
        <v>4.3799999999999493</v>
      </c>
      <c r="C245" s="63">
        <f t="shared" si="58"/>
        <v>2.1899999999999746</v>
      </c>
      <c r="D245" s="63">
        <f t="shared" si="59"/>
        <v>2.1899999999999746</v>
      </c>
      <c r="E245" s="64">
        <f t="shared" si="49"/>
        <v>2.1424399999999837</v>
      </c>
      <c r="F245" s="52">
        <v>11.865</v>
      </c>
      <c r="G245" s="65">
        <f t="shared" si="50"/>
        <v>10.275356483999683</v>
      </c>
      <c r="H245" s="40">
        <f t="shared" si="51"/>
        <v>245038199529228.87</v>
      </c>
      <c r="I245" s="41">
        <f t="shared" si="52"/>
        <v>47.800000000000026</v>
      </c>
      <c r="J245" s="41">
        <v>239</v>
      </c>
      <c r="K245" s="48">
        <f t="shared" si="46"/>
        <v>1195</v>
      </c>
      <c r="L245" s="41">
        <v>1</v>
      </c>
      <c r="N245" s="42">
        <f t="shared" si="47"/>
        <v>165888000000</v>
      </c>
      <c r="O245" s="42">
        <f t="shared" si="53"/>
        <v>198236160000000</v>
      </c>
      <c r="P245" s="42">
        <f t="shared" si="54"/>
        <v>1.2251909976461444E+16</v>
      </c>
      <c r="Q245" s="42">
        <f t="shared" si="55"/>
        <v>71.366067325138374</v>
      </c>
      <c r="R245" s="46">
        <f t="shared" si="48"/>
        <v>61.804617161982172</v>
      </c>
    </row>
    <row r="246" spans="1:18">
      <c r="A246" s="63">
        <f t="shared" si="56"/>
        <v>0.33900000000000019</v>
      </c>
      <c r="B246" s="63">
        <f t="shared" si="57"/>
        <v>4.3899999999999491</v>
      </c>
      <c r="C246" s="63">
        <f t="shared" si="58"/>
        <v>2.1949999999999745</v>
      </c>
      <c r="D246" s="63">
        <f t="shared" si="59"/>
        <v>2.1949999999999745</v>
      </c>
      <c r="E246" s="64">
        <f t="shared" si="49"/>
        <v>2.1492099999999832</v>
      </c>
      <c r="F246" s="52">
        <v>11.865</v>
      </c>
      <c r="G246" s="65">
        <f t="shared" si="50"/>
        <v>10.35494751024968</v>
      </c>
      <c r="H246" s="40">
        <f t="shared" si="51"/>
        <v>281474976710660.56</v>
      </c>
      <c r="I246" s="41">
        <f t="shared" si="52"/>
        <v>48.000000000000028</v>
      </c>
      <c r="J246" s="49">
        <v>240</v>
      </c>
      <c r="K246" s="48">
        <f t="shared" si="46"/>
        <v>1200</v>
      </c>
      <c r="L246" s="41">
        <v>20</v>
      </c>
      <c r="N246" s="42">
        <f t="shared" si="47"/>
        <v>3317760000000</v>
      </c>
      <c r="O246" s="42">
        <f t="shared" si="53"/>
        <v>3981312000000000</v>
      </c>
      <c r="P246" s="42">
        <f t="shared" si="54"/>
        <v>1.4073748835533028E+16</v>
      </c>
      <c r="Q246" s="42">
        <f t="shared" si="55"/>
        <v>4.0504513860636209</v>
      </c>
      <c r="R246" s="46">
        <f t="shared" si="48"/>
        <v>3.5349525069959422</v>
      </c>
    </row>
    <row r="247" spans="1:18">
      <c r="A247" s="63">
        <f t="shared" si="56"/>
        <v>0.34000000000000019</v>
      </c>
      <c r="B247" s="63">
        <f t="shared" si="57"/>
        <v>4.3999999999999488</v>
      </c>
      <c r="C247" s="63">
        <f t="shared" si="58"/>
        <v>2.1999999999999744</v>
      </c>
      <c r="D247" s="63">
        <f t="shared" si="59"/>
        <v>2.1999999999999744</v>
      </c>
      <c r="E247" s="64">
        <f t="shared" si="49"/>
        <v>2.1559999999999833</v>
      </c>
      <c r="F247" s="52">
        <v>11.865</v>
      </c>
      <c r="G247" s="65">
        <f t="shared" si="50"/>
        <v>10.435039999999677</v>
      </c>
      <c r="H247" s="40">
        <f t="shared" si="51"/>
        <v>323329842720364.5</v>
      </c>
      <c r="I247" s="41">
        <f t="shared" si="52"/>
        <v>48.200000000000017</v>
      </c>
      <c r="J247" s="41">
        <v>241</v>
      </c>
      <c r="K247" s="48">
        <f t="shared" si="46"/>
        <v>1205</v>
      </c>
      <c r="L247" s="41">
        <v>1</v>
      </c>
      <c r="N247" s="42">
        <f t="shared" si="47"/>
        <v>3317760000000</v>
      </c>
      <c r="O247" s="42">
        <f t="shared" si="53"/>
        <v>3997900800000000</v>
      </c>
      <c r="P247" s="42">
        <f t="shared" si="54"/>
        <v>1.6166492136018224E+16</v>
      </c>
      <c r="Q247" s="42">
        <f t="shared" si="55"/>
        <v>4.5978776024743642</v>
      </c>
      <c r="R247" s="46">
        <f t="shared" si="48"/>
        <v>4.0437451914810456</v>
      </c>
    </row>
    <row r="248" spans="1:18">
      <c r="A248" s="63">
        <f t="shared" si="56"/>
        <v>0.34100000000000019</v>
      </c>
      <c r="B248" s="63">
        <f t="shared" si="57"/>
        <v>4.4099999999999486</v>
      </c>
      <c r="C248" s="63">
        <f t="shared" si="58"/>
        <v>2.2049999999999743</v>
      </c>
      <c r="D248" s="63">
        <f t="shared" si="59"/>
        <v>2.2049999999999743</v>
      </c>
      <c r="E248" s="64">
        <f t="shared" si="49"/>
        <v>2.1628099999999835</v>
      </c>
      <c r="F248" s="52">
        <v>11.865</v>
      </c>
      <c r="G248" s="65">
        <f t="shared" si="50"/>
        <v>10.515636290249674</v>
      </c>
      <c r="H248" s="40">
        <f t="shared" si="51"/>
        <v>371408458454332.81</v>
      </c>
      <c r="I248" s="41">
        <f t="shared" si="52"/>
        <v>48.40000000000002</v>
      </c>
      <c r="J248" s="41">
        <v>242</v>
      </c>
      <c r="K248" s="48">
        <f t="shared" si="46"/>
        <v>1210</v>
      </c>
      <c r="L248" s="41">
        <v>1</v>
      </c>
      <c r="N248" s="42">
        <f t="shared" si="47"/>
        <v>3317760000000</v>
      </c>
      <c r="O248" s="42">
        <f t="shared" si="53"/>
        <v>4014489600000000</v>
      </c>
      <c r="P248" s="42">
        <f t="shared" si="54"/>
        <v>1.857042292271664E+16</v>
      </c>
      <c r="Q248" s="42">
        <f t="shared" si="55"/>
        <v>5.2194368009098095</v>
      </c>
      <c r="R248" s="46">
        <f t="shared" si="48"/>
        <v>4.625849055062103</v>
      </c>
    </row>
    <row r="249" spans="1:18">
      <c r="A249" s="63">
        <f t="shared" si="56"/>
        <v>0.34200000000000019</v>
      </c>
      <c r="B249" s="63">
        <f t="shared" si="57"/>
        <v>4.4199999999999484</v>
      </c>
      <c r="C249" s="63">
        <f t="shared" si="58"/>
        <v>2.2099999999999742</v>
      </c>
      <c r="D249" s="63">
        <f t="shared" si="59"/>
        <v>2.2099999999999742</v>
      </c>
      <c r="E249" s="64">
        <f t="shared" si="49"/>
        <v>2.1696399999999829</v>
      </c>
      <c r="F249" s="52">
        <v>11.865</v>
      </c>
      <c r="G249" s="65">
        <f t="shared" si="50"/>
        <v>10.596738723999668</v>
      </c>
      <c r="H249" s="40">
        <f t="shared" si="51"/>
        <v>426636285258476.75</v>
      </c>
      <c r="I249" s="41">
        <f t="shared" si="52"/>
        <v>48.600000000000023</v>
      </c>
      <c r="J249" s="41">
        <v>243</v>
      </c>
      <c r="K249" s="48">
        <f t="shared" si="46"/>
        <v>1215</v>
      </c>
      <c r="L249" s="41">
        <v>1</v>
      </c>
      <c r="N249" s="42">
        <f t="shared" si="47"/>
        <v>3317760000000</v>
      </c>
      <c r="O249" s="42">
        <f t="shared" si="53"/>
        <v>4031078400000000</v>
      </c>
      <c r="P249" s="42">
        <f t="shared" si="54"/>
        <v>2.1331814262923836E+16</v>
      </c>
      <c r="Q249" s="42">
        <f t="shared" si="55"/>
        <v>5.9251870501771142</v>
      </c>
      <c r="R249" s="46">
        <f t="shared" si="48"/>
        <v>5.2918381004258901</v>
      </c>
    </row>
    <row r="250" spans="1:18">
      <c r="A250" s="63">
        <f t="shared" si="56"/>
        <v>0.34300000000000019</v>
      </c>
      <c r="B250" s="63">
        <f t="shared" si="57"/>
        <v>4.4299999999999482</v>
      </c>
      <c r="C250" s="63">
        <f t="shared" si="58"/>
        <v>2.2149999999999741</v>
      </c>
      <c r="D250" s="63">
        <f t="shared" si="59"/>
        <v>2.2149999999999741</v>
      </c>
      <c r="E250" s="64">
        <f t="shared" si="49"/>
        <v>2.1764899999999829</v>
      </c>
      <c r="F250" s="52">
        <v>11.865</v>
      </c>
      <c r="G250" s="65">
        <f t="shared" si="50"/>
        <v>10.678349650249666</v>
      </c>
      <c r="H250" s="40">
        <f t="shared" si="51"/>
        <v>490076399058458.06</v>
      </c>
      <c r="I250" s="41">
        <f t="shared" si="52"/>
        <v>48.800000000000026</v>
      </c>
      <c r="J250" s="41">
        <v>244</v>
      </c>
      <c r="K250" s="48">
        <f t="shared" si="46"/>
        <v>1220</v>
      </c>
      <c r="L250" s="41">
        <v>1</v>
      </c>
      <c r="N250" s="42">
        <f t="shared" si="47"/>
        <v>3317760000000</v>
      </c>
      <c r="O250" s="42">
        <f t="shared" si="53"/>
        <v>4047667200000000</v>
      </c>
      <c r="P250" s="42">
        <f t="shared" si="54"/>
        <v>2.4503819952922904E+16</v>
      </c>
      <c r="Q250" s="42">
        <f t="shared" si="55"/>
        <v>6.7265534971369823</v>
      </c>
      <c r="R250" s="46">
        <f t="shared" si="48"/>
        <v>6.0538129105384213</v>
      </c>
    </row>
    <row r="251" spans="1:18">
      <c r="A251" s="63">
        <f t="shared" si="56"/>
        <v>0.34400000000000019</v>
      </c>
      <c r="B251" s="63">
        <f t="shared" si="57"/>
        <v>4.439999999999948</v>
      </c>
      <c r="C251" s="63">
        <f t="shared" si="58"/>
        <v>2.219999999999974</v>
      </c>
      <c r="D251" s="63">
        <f t="shared" si="59"/>
        <v>2.219999999999974</v>
      </c>
      <c r="E251" s="64">
        <f t="shared" si="49"/>
        <v>2.1833599999999826</v>
      </c>
      <c r="F251" s="52">
        <v>11.865</v>
      </c>
      <c r="G251" s="65">
        <f t="shared" si="50"/>
        <v>10.760471423999661</v>
      </c>
      <c r="H251" s="40">
        <f t="shared" si="51"/>
        <v>562949953421321.12</v>
      </c>
      <c r="I251" s="41">
        <f t="shared" si="52"/>
        <v>49.000000000000021</v>
      </c>
      <c r="J251" s="41">
        <v>245</v>
      </c>
      <c r="K251" s="48">
        <f t="shared" si="46"/>
        <v>1225</v>
      </c>
      <c r="L251" s="41">
        <v>1</v>
      </c>
      <c r="N251" s="42">
        <f t="shared" si="47"/>
        <v>3317760000000</v>
      </c>
      <c r="O251" s="42">
        <f t="shared" si="53"/>
        <v>4064256000000000</v>
      </c>
      <c r="P251" s="42">
        <f t="shared" si="54"/>
        <v>2.8147497671066056E+16</v>
      </c>
      <c r="Q251" s="42">
        <f t="shared" si="55"/>
        <v>7.6365144939582619</v>
      </c>
      <c r="R251" s="46">
        <f t="shared" si="48"/>
        <v>6.9256212381961317</v>
      </c>
    </row>
    <row r="252" spans="1:18">
      <c r="A252" s="63">
        <f t="shared" si="56"/>
        <v>0.3450000000000002</v>
      </c>
      <c r="B252" s="63">
        <f t="shared" si="57"/>
        <v>4.4499999999999478</v>
      </c>
      <c r="C252" s="63">
        <f t="shared" si="58"/>
        <v>2.2249999999999739</v>
      </c>
      <c r="D252" s="63">
        <f t="shared" si="59"/>
        <v>2.2249999999999739</v>
      </c>
      <c r="E252" s="64">
        <f t="shared" si="49"/>
        <v>2.1902499999999829</v>
      </c>
      <c r="F252" s="52">
        <v>11.865</v>
      </c>
      <c r="G252" s="65">
        <f t="shared" si="50"/>
        <v>10.84310640624966</v>
      </c>
      <c r="H252" s="40">
        <f t="shared" si="51"/>
        <v>646659685440729.12</v>
      </c>
      <c r="I252" s="41">
        <f t="shared" si="52"/>
        <v>49.200000000000024</v>
      </c>
      <c r="J252" s="41">
        <v>246</v>
      </c>
      <c r="K252" s="48">
        <f t="shared" si="46"/>
        <v>1230</v>
      </c>
      <c r="L252" s="41">
        <v>1</v>
      </c>
      <c r="N252" s="42">
        <f t="shared" si="47"/>
        <v>3317760000000</v>
      </c>
      <c r="O252" s="42">
        <f t="shared" si="53"/>
        <v>4080844800000000</v>
      </c>
      <c r="P252" s="42">
        <f t="shared" si="54"/>
        <v>3.2332984272036456E+16</v>
      </c>
      <c r="Q252" s="42">
        <f t="shared" si="55"/>
        <v>8.6698131076403051</v>
      </c>
      <c r="R252" s="46">
        <f t="shared" si="48"/>
        <v>7.9231104971295299</v>
      </c>
    </row>
    <row r="253" spans="1:18">
      <c r="A253" s="63">
        <f t="shared" si="56"/>
        <v>0.3460000000000002</v>
      </c>
      <c r="B253" s="63">
        <f t="shared" si="57"/>
        <v>4.4599999999999476</v>
      </c>
      <c r="C253" s="63">
        <f t="shared" si="58"/>
        <v>2.2299999999999738</v>
      </c>
      <c r="D253" s="63">
        <f t="shared" si="59"/>
        <v>2.2299999999999738</v>
      </c>
      <c r="E253" s="64">
        <f t="shared" si="49"/>
        <v>2.1971599999999825</v>
      </c>
      <c r="F253" s="52">
        <v>11.865</v>
      </c>
      <c r="G253" s="65">
        <f t="shared" si="50"/>
        <v>10.926256963999656</v>
      </c>
      <c r="H253" s="40">
        <f t="shared" si="51"/>
        <v>742816916908666</v>
      </c>
      <c r="I253" s="41">
        <f t="shared" si="52"/>
        <v>49.400000000000027</v>
      </c>
      <c r="J253" s="41">
        <v>247</v>
      </c>
      <c r="K253" s="48">
        <f t="shared" si="46"/>
        <v>1235</v>
      </c>
      <c r="L253" s="41">
        <v>1</v>
      </c>
      <c r="N253" s="42">
        <f t="shared" si="47"/>
        <v>3317760000000</v>
      </c>
      <c r="O253" s="42">
        <f t="shared" si="53"/>
        <v>4097433600000000</v>
      </c>
      <c r="P253" s="42">
        <f t="shared" si="54"/>
        <v>3.7140845845433296E+16</v>
      </c>
      <c r="Q253" s="42">
        <f t="shared" si="55"/>
        <v>9.8431974785608727</v>
      </c>
      <c r="R253" s="46">
        <f t="shared" si="48"/>
        <v>9.0644167718625859</v>
      </c>
    </row>
    <row r="254" spans="1:18">
      <c r="A254" s="63">
        <f t="shared" si="56"/>
        <v>0.3470000000000002</v>
      </c>
      <c r="B254" s="63">
        <f t="shared" si="57"/>
        <v>4.4699999999999473</v>
      </c>
      <c r="C254" s="63">
        <f t="shared" si="58"/>
        <v>2.2349999999999737</v>
      </c>
      <c r="D254" s="63">
        <f t="shared" si="59"/>
        <v>2.2349999999999737</v>
      </c>
      <c r="E254" s="64">
        <f t="shared" si="49"/>
        <v>2.2040899999999821</v>
      </c>
      <c r="F254" s="52">
        <v>11.865</v>
      </c>
      <c r="G254" s="65">
        <f t="shared" si="50"/>
        <v>11.00992547024965</v>
      </c>
      <c r="H254" s="40">
        <f t="shared" si="51"/>
        <v>853272570516953.75</v>
      </c>
      <c r="I254" s="41">
        <f t="shared" si="52"/>
        <v>49.60000000000003</v>
      </c>
      <c r="J254" s="41">
        <v>248</v>
      </c>
      <c r="K254" s="48">
        <f t="shared" si="46"/>
        <v>1240</v>
      </c>
      <c r="L254" s="41">
        <v>1</v>
      </c>
      <c r="N254" s="42">
        <f t="shared" si="47"/>
        <v>3317760000000</v>
      </c>
      <c r="O254" s="42">
        <f t="shared" si="53"/>
        <v>4114022400000000</v>
      </c>
      <c r="P254" s="42">
        <f t="shared" si="54"/>
        <v>4.2663628525847688E+16</v>
      </c>
      <c r="Q254" s="42">
        <f t="shared" si="55"/>
        <v>11.175693969006135</v>
      </c>
      <c r="R254" s="46">
        <f t="shared" si="48"/>
        <v>10.370295632286224</v>
      </c>
    </row>
    <row r="255" spans="1:18">
      <c r="A255" s="63">
        <f t="shared" si="56"/>
        <v>0.3480000000000002</v>
      </c>
      <c r="B255" s="63">
        <f t="shared" si="57"/>
        <v>4.4799999999999471</v>
      </c>
      <c r="C255" s="63">
        <f t="shared" si="58"/>
        <v>2.2399999999999736</v>
      </c>
      <c r="D255" s="63">
        <f t="shared" si="59"/>
        <v>2.2399999999999736</v>
      </c>
      <c r="E255" s="64">
        <f t="shared" si="49"/>
        <v>2.2110399999999824</v>
      </c>
      <c r="F255" s="52">
        <v>11.865</v>
      </c>
      <c r="G255" s="65">
        <f t="shared" si="50"/>
        <v>11.09411430399965</v>
      </c>
      <c r="H255" s="40">
        <f t="shared" si="51"/>
        <v>980152798116916.62</v>
      </c>
      <c r="I255" s="41">
        <f t="shared" si="52"/>
        <v>49.800000000000033</v>
      </c>
      <c r="J255" s="41">
        <v>249</v>
      </c>
      <c r="K255" s="48">
        <f t="shared" si="46"/>
        <v>1245</v>
      </c>
      <c r="L255" s="41">
        <v>1</v>
      </c>
      <c r="N255" s="42">
        <f t="shared" si="47"/>
        <v>3317760000000</v>
      </c>
      <c r="O255" s="42">
        <f t="shared" si="53"/>
        <v>4130611200000000</v>
      </c>
      <c r="P255" s="42">
        <f t="shared" si="54"/>
        <v>4.9007639905845832E+16</v>
      </c>
      <c r="Q255" s="42">
        <f t="shared" si="55"/>
        <v>12.688917581793937</v>
      </c>
      <c r="R255" s="46">
        <f t="shared" si="48"/>
        <v>11.864500804589362</v>
      </c>
    </row>
    <row r="256" spans="1:18">
      <c r="A256" s="63">
        <f t="shared" si="56"/>
        <v>0.3490000000000002</v>
      </c>
      <c r="B256" s="63">
        <f t="shared" si="57"/>
        <v>4.4899999999999469</v>
      </c>
      <c r="C256" s="63">
        <f t="shared" si="58"/>
        <v>2.2449999999999735</v>
      </c>
      <c r="D256" s="63">
        <f t="shared" si="59"/>
        <v>2.2449999999999735</v>
      </c>
      <c r="E256" s="64">
        <f t="shared" si="49"/>
        <v>2.2180099999999823</v>
      </c>
      <c r="F256" s="52">
        <v>11.865</v>
      </c>
      <c r="G256" s="65">
        <f t="shared" si="50"/>
        <v>11.178825850249646</v>
      </c>
      <c r="H256" s="40">
        <f t="shared" si="51"/>
        <v>1125899906842642.8</v>
      </c>
      <c r="I256" s="41">
        <f t="shared" si="52"/>
        <v>50.000000000000021</v>
      </c>
      <c r="J256" s="49">
        <v>250</v>
      </c>
      <c r="K256" s="48">
        <f t="shared" si="46"/>
        <v>1250</v>
      </c>
      <c r="L256" s="41">
        <v>1</v>
      </c>
      <c r="N256" s="42">
        <f t="shared" si="47"/>
        <v>3317760000000</v>
      </c>
      <c r="O256" s="42">
        <f t="shared" si="53"/>
        <v>4147200000000000</v>
      </c>
      <c r="P256" s="42">
        <f t="shared" si="54"/>
        <v>5.6294995342132136E+16</v>
      </c>
      <c r="Q256" s="42">
        <f t="shared" si="55"/>
        <v>14.407424742120801</v>
      </c>
      <c r="R256" s="46">
        <f t="shared" si="48"/>
        <v>13.574217626864423</v>
      </c>
    </row>
    <row r="257" spans="1:18">
      <c r="A257" s="63">
        <f t="shared" si="56"/>
        <v>0.3500000000000002</v>
      </c>
      <c r="B257" s="63">
        <f t="shared" si="57"/>
        <v>4.4999999999999467</v>
      </c>
      <c r="C257" s="63">
        <f t="shared" si="58"/>
        <v>2.2499999999999734</v>
      </c>
      <c r="D257" s="63">
        <f t="shared" si="59"/>
        <v>2.2499999999999734</v>
      </c>
      <c r="E257" s="64">
        <f t="shared" si="49"/>
        <v>2.2249999999999819</v>
      </c>
      <c r="F257" s="52">
        <v>11.865</v>
      </c>
      <c r="G257" s="65">
        <f t="shared" si="50"/>
        <v>11.264062499999643</v>
      </c>
      <c r="H257" s="40">
        <f t="shared" si="51"/>
        <v>1293319370881458.7</v>
      </c>
      <c r="I257" s="41">
        <f t="shared" si="52"/>
        <v>50.200000000000024</v>
      </c>
      <c r="J257" s="41">
        <v>251</v>
      </c>
      <c r="K257" s="48">
        <f t="shared" si="46"/>
        <v>1255</v>
      </c>
      <c r="L257" s="41">
        <v>1</v>
      </c>
      <c r="N257" s="42">
        <f t="shared" si="47"/>
        <v>3317760000000</v>
      </c>
      <c r="O257" s="42">
        <f t="shared" si="53"/>
        <v>4163788800000000</v>
      </c>
      <c r="P257" s="42">
        <f t="shared" si="54"/>
        <v>6.4665968544072936E+16</v>
      </c>
      <c r="Q257" s="42">
        <f t="shared" si="55"/>
        <v>16.359114232781359</v>
      </c>
      <c r="R257" s="46">
        <f t="shared" si="48"/>
        <v>15.53055922146506</v>
      </c>
    </row>
    <row r="258" spans="1:18">
      <c r="A258" s="63">
        <f t="shared" si="56"/>
        <v>0.3510000000000002</v>
      </c>
      <c r="B258" s="63">
        <f t="shared" si="57"/>
        <v>4.5099999999999465</v>
      </c>
      <c r="C258" s="63">
        <f t="shared" si="58"/>
        <v>2.2549999999999732</v>
      </c>
      <c r="D258" s="63">
        <f t="shared" si="59"/>
        <v>2.2549999999999732</v>
      </c>
      <c r="E258" s="64">
        <f t="shared" si="49"/>
        <v>2.2320099999999821</v>
      </c>
      <c r="F258" s="52">
        <v>11.865</v>
      </c>
      <c r="G258" s="65">
        <f t="shared" si="50"/>
        <v>11.349826650249639</v>
      </c>
      <c r="H258" s="40">
        <f t="shared" si="51"/>
        <v>1485633833817332</v>
      </c>
      <c r="I258" s="41">
        <f t="shared" si="52"/>
        <v>50.400000000000027</v>
      </c>
      <c r="J258" s="41">
        <v>252</v>
      </c>
      <c r="K258" s="48">
        <f t="shared" si="46"/>
        <v>1260</v>
      </c>
      <c r="L258" s="41">
        <v>1</v>
      </c>
      <c r="N258" s="42">
        <f t="shared" si="47"/>
        <v>3317760000000</v>
      </c>
      <c r="O258" s="42">
        <f t="shared" si="53"/>
        <v>4180377600000000</v>
      </c>
      <c r="P258" s="42">
        <f t="shared" si="54"/>
        <v>7.4281691690866592E+16</v>
      </c>
      <c r="Q258" s="42">
        <f t="shared" si="55"/>
        <v>18.575682865450929</v>
      </c>
      <c r="R258" s="46">
        <f t="shared" si="48"/>
        <v>17.769134465476657</v>
      </c>
    </row>
    <row r="259" spans="1:18">
      <c r="A259" s="63">
        <f t="shared" si="56"/>
        <v>0.3520000000000002</v>
      </c>
      <c r="B259" s="63">
        <f t="shared" si="57"/>
        <v>4.5199999999999463</v>
      </c>
      <c r="C259" s="63">
        <f t="shared" si="58"/>
        <v>2.2599999999999731</v>
      </c>
      <c r="D259" s="63">
        <f t="shared" si="59"/>
        <v>2.2599999999999731</v>
      </c>
      <c r="E259" s="64">
        <f t="shared" si="49"/>
        <v>2.2390399999999819</v>
      </c>
      <c r="F259" s="52">
        <v>11.865</v>
      </c>
      <c r="G259" s="65">
        <f t="shared" si="50"/>
        <v>11.436120703999634</v>
      </c>
      <c r="H259" s="40">
        <f t="shared" si="51"/>
        <v>1706545141033907.7</v>
      </c>
      <c r="I259" s="41">
        <f t="shared" si="52"/>
        <v>50.600000000000023</v>
      </c>
      <c r="J259" s="41">
        <v>253</v>
      </c>
      <c r="K259" s="48">
        <f t="shared" si="46"/>
        <v>1265</v>
      </c>
      <c r="L259" s="41">
        <v>1</v>
      </c>
      <c r="N259" s="42">
        <f t="shared" si="47"/>
        <v>3317760000000</v>
      </c>
      <c r="O259" s="42">
        <f t="shared" si="53"/>
        <v>4196966400000000</v>
      </c>
      <c r="P259" s="42">
        <f t="shared" si="54"/>
        <v>8.5327257051695392E+16</v>
      </c>
      <c r="Q259" s="42">
        <f t="shared" si="55"/>
        <v>21.093143371897135</v>
      </c>
      <c r="R259" s="46">
        <f t="shared" si="48"/>
        <v>20.330698156576947</v>
      </c>
    </row>
    <row r="260" spans="1:18">
      <c r="A260" s="63">
        <f t="shared" si="56"/>
        <v>0.3530000000000002</v>
      </c>
      <c r="B260" s="63">
        <f t="shared" si="57"/>
        <v>4.5299999999999461</v>
      </c>
      <c r="C260" s="63">
        <f t="shared" si="58"/>
        <v>2.264999999999973</v>
      </c>
      <c r="D260" s="63">
        <f t="shared" si="59"/>
        <v>2.264999999999973</v>
      </c>
      <c r="E260" s="64">
        <f t="shared" si="49"/>
        <v>2.2460899999999819</v>
      </c>
      <c r="F260" s="52">
        <v>11.865</v>
      </c>
      <c r="G260" s="65">
        <f t="shared" si="50"/>
        <v>11.522947070249632</v>
      </c>
      <c r="H260" s="40">
        <f t="shared" si="51"/>
        <v>1960305596233833.2</v>
      </c>
      <c r="I260" s="41">
        <f t="shared" si="52"/>
        <v>50.800000000000026</v>
      </c>
      <c r="J260" s="41">
        <v>254</v>
      </c>
      <c r="K260" s="48">
        <f t="shared" si="46"/>
        <v>1270</v>
      </c>
      <c r="L260" s="41">
        <v>1</v>
      </c>
      <c r="N260" s="42">
        <f t="shared" si="47"/>
        <v>3317760000000</v>
      </c>
      <c r="O260" s="42">
        <f t="shared" si="53"/>
        <v>4213555200000000</v>
      </c>
      <c r="P260" s="42">
        <f t="shared" si="54"/>
        <v>9.8015279811691664E+16</v>
      </c>
      <c r="Q260" s="42">
        <f t="shared" si="55"/>
        <v>23.952413023704381</v>
      </c>
      <c r="R260" s="46">
        <f t="shared" si="48"/>
        <v>23.26189527828938</v>
      </c>
    </row>
    <row r="261" spans="1:18">
      <c r="A261" s="63">
        <f t="shared" si="56"/>
        <v>0.3540000000000002</v>
      </c>
      <c r="B261" s="63">
        <f t="shared" si="57"/>
        <v>4.5399999999999459</v>
      </c>
      <c r="C261" s="63">
        <f t="shared" si="58"/>
        <v>2.2699999999999729</v>
      </c>
      <c r="D261" s="63">
        <f t="shared" si="59"/>
        <v>2.2699999999999729</v>
      </c>
      <c r="E261" s="64">
        <f t="shared" si="49"/>
        <v>2.2531599999999816</v>
      </c>
      <c r="F261" s="52">
        <v>11.865</v>
      </c>
      <c r="G261" s="65">
        <f t="shared" si="50"/>
        <v>11.610308163999628</v>
      </c>
      <c r="H261" s="40">
        <f t="shared" si="51"/>
        <v>2251799813685286.5</v>
      </c>
      <c r="I261" s="41">
        <f t="shared" si="52"/>
        <v>51.000000000000028</v>
      </c>
      <c r="J261" s="41">
        <v>255</v>
      </c>
      <c r="K261" s="48">
        <f t="shared" si="46"/>
        <v>1275</v>
      </c>
      <c r="L261" s="41">
        <v>1</v>
      </c>
      <c r="N261" s="42">
        <f t="shared" si="47"/>
        <v>3317760000000</v>
      </c>
      <c r="O261" s="42">
        <f t="shared" si="53"/>
        <v>4230144000000000</v>
      </c>
      <c r="P261" s="42">
        <f t="shared" si="54"/>
        <v>1.1258999068426432E+17</v>
      </c>
      <c r="Q261" s="42">
        <f t="shared" si="55"/>
        <v>27.199982654315878</v>
      </c>
      <c r="R261" s="46">
        <f t="shared" si="48"/>
        <v>26.616112993851821</v>
      </c>
    </row>
    <row r="262" spans="1:18">
      <c r="A262" s="63">
        <f t="shared" si="56"/>
        <v>0.3550000000000002</v>
      </c>
      <c r="B262" s="63">
        <f t="shared" si="57"/>
        <v>4.5499999999999456</v>
      </c>
      <c r="C262" s="63">
        <f t="shared" si="58"/>
        <v>2.2749999999999728</v>
      </c>
      <c r="D262" s="63">
        <f t="shared" si="59"/>
        <v>2.2749999999999728</v>
      </c>
      <c r="E262" s="64">
        <f t="shared" si="49"/>
        <v>2.2602499999999814</v>
      </c>
      <c r="F262" s="52">
        <v>11.865</v>
      </c>
      <c r="G262" s="65">
        <f t="shared" si="50"/>
        <v>11.698206406249623</v>
      </c>
      <c r="H262" s="40">
        <f t="shared" si="51"/>
        <v>2586638741762918.5</v>
      </c>
      <c r="I262" s="41">
        <f t="shared" si="52"/>
        <v>51.200000000000031</v>
      </c>
      <c r="J262" s="41">
        <v>256</v>
      </c>
      <c r="K262" s="48">
        <f t="shared" si="46"/>
        <v>1280</v>
      </c>
      <c r="L262" s="41">
        <v>1</v>
      </c>
      <c r="N262" s="42">
        <f t="shared" si="47"/>
        <v>3317760000000</v>
      </c>
      <c r="O262" s="42">
        <f t="shared" si="53"/>
        <v>4246732800000000</v>
      </c>
      <c r="P262" s="42">
        <f t="shared" si="54"/>
        <v>1.2933193708814592E+17</v>
      </c>
      <c r="Q262" s="42">
        <f t="shared" si="55"/>
        <v>30.888677082211178</v>
      </c>
      <c r="R262" s="46">
        <f t="shared" si="48"/>
        <v>30.454455973341652</v>
      </c>
    </row>
    <row r="263" spans="1:18">
      <c r="A263" s="63">
        <f t="shared" si="56"/>
        <v>0.35600000000000021</v>
      </c>
      <c r="B263" s="63">
        <f t="shared" si="57"/>
        <v>4.5599999999999454</v>
      </c>
      <c r="C263" s="63">
        <f t="shared" si="58"/>
        <v>2.2799999999999727</v>
      </c>
      <c r="D263" s="63">
        <f t="shared" si="59"/>
        <v>2.2799999999999727</v>
      </c>
      <c r="E263" s="64">
        <f t="shared" si="49"/>
        <v>2.2673599999999814</v>
      </c>
      <c r="F263" s="52">
        <v>11.865</v>
      </c>
      <c r="G263" s="65">
        <f t="shared" si="50"/>
        <v>11.786644223999621</v>
      </c>
      <c r="H263" s="40">
        <f t="shared" si="51"/>
        <v>2971267667634665</v>
      </c>
      <c r="I263" s="41">
        <f t="shared" si="52"/>
        <v>51.400000000000034</v>
      </c>
      <c r="J263" s="41">
        <v>257</v>
      </c>
      <c r="K263" s="48">
        <f t="shared" ref="K263:K308" si="60">L$4*J263</f>
        <v>1285</v>
      </c>
      <c r="L263" s="41">
        <v>1</v>
      </c>
      <c r="N263" s="42">
        <f t="shared" ref="N263:N306" si="61">L263*N262</f>
        <v>3317760000000</v>
      </c>
      <c r="O263" s="42">
        <f t="shared" si="53"/>
        <v>4263321600000000</v>
      </c>
      <c r="P263" s="42">
        <f t="shared" si="54"/>
        <v>1.4856338338173325E+17</v>
      </c>
      <c r="Q263" s="42">
        <f t="shared" si="55"/>
        <v>35.078519440785925</v>
      </c>
      <c r="R263" s="46">
        <f t="shared" ref="R263:R306" si="62">P263/(K263*L263*N262)</f>
        <v>34.846862920623501</v>
      </c>
    </row>
    <row r="264" spans="1:18">
      <c r="A264" s="63">
        <f t="shared" si="56"/>
        <v>0.35700000000000021</v>
      </c>
      <c r="B264" s="63">
        <f t="shared" si="57"/>
        <v>4.5699999999999452</v>
      </c>
      <c r="C264" s="63">
        <f t="shared" si="58"/>
        <v>2.2849999999999726</v>
      </c>
      <c r="D264" s="63">
        <f t="shared" si="59"/>
        <v>2.2849999999999726</v>
      </c>
      <c r="E264" s="64">
        <f t="shared" ref="E264:E327" si="63">(1-A264)+A264*B264</f>
        <v>2.2744899999999815</v>
      </c>
      <c r="F264" s="52">
        <v>11.865</v>
      </c>
      <c r="G264" s="65">
        <f t="shared" ref="G264:G327" si="64">E264*C264*D264</f>
        <v>11.87562405024962</v>
      </c>
      <c r="H264" s="40">
        <f t="shared" ref="H264:H327" si="65">POWER($I$1,J264)</f>
        <v>3413090282067817</v>
      </c>
      <c r="I264" s="41">
        <f t="shared" ref="I264:I327" si="66">LOG(H264,2)</f>
        <v>51.600000000000023</v>
      </c>
      <c r="J264" s="41">
        <v>258</v>
      </c>
      <c r="K264" s="48">
        <f t="shared" si="60"/>
        <v>1290</v>
      </c>
      <c r="L264" s="41">
        <v>1</v>
      </c>
      <c r="N264" s="42">
        <f t="shared" si="61"/>
        <v>3317760000000</v>
      </c>
      <c r="O264" s="42">
        <f t="shared" ref="O264:O308" si="67">K264*N264</f>
        <v>4279910400000000</v>
      </c>
      <c r="P264" s="42">
        <f t="shared" ref="P264:P306" si="68">R$4*POWER($I$1,J264)</f>
        <v>1.7065451410339085E+17</v>
      </c>
      <c r="Q264" s="42">
        <f t="shared" ref="Q264:Q306" si="69">(R264/G264)*F264</f>
        <v>39.83771363394338</v>
      </c>
      <c r="R264" s="46">
        <f t="shared" si="62"/>
        <v>39.87338475669744</v>
      </c>
    </row>
    <row r="265" spans="1:18">
      <c r="A265" s="63">
        <f t="shared" si="56"/>
        <v>0.35800000000000021</v>
      </c>
      <c r="B265" s="63">
        <f t="shared" si="57"/>
        <v>4.579999999999945</v>
      </c>
      <c r="C265" s="63">
        <f t="shared" si="58"/>
        <v>2.2899999999999725</v>
      </c>
      <c r="D265" s="63">
        <f t="shared" si="59"/>
        <v>2.2899999999999725</v>
      </c>
      <c r="E265" s="64">
        <f t="shared" si="63"/>
        <v>2.2816399999999812</v>
      </c>
      <c r="F265" s="52">
        <v>11.865</v>
      </c>
      <c r="G265" s="65">
        <f t="shared" si="64"/>
        <v>11.965148323999616</v>
      </c>
      <c r="H265" s="40">
        <f t="shared" si="65"/>
        <v>3920611192467668</v>
      </c>
      <c r="I265" s="41">
        <f t="shared" si="66"/>
        <v>51.800000000000026</v>
      </c>
      <c r="J265" s="41">
        <v>259</v>
      </c>
      <c r="K265" s="48">
        <f t="shared" si="60"/>
        <v>1295</v>
      </c>
      <c r="L265" s="41">
        <v>1</v>
      </c>
      <c r="N265" s="42">
        <f t="shared" si="61"/>
        <v>3317760000000</v>
      </c>
      <c r="O265" s="42">
        <f t="shared" si="67"/>
        <v>4296499200000000</v>
      </c>
      <c r="P265" s="42">
        <f t="shared" si="68"/>
        <v>1.9603055962338339E+17</v>
      </c>
      <c r="Q265" s="42">
        <f t="shared" si="69"/>
        <v>45.243761084936004</v>
      </c>
      <c r="R265" s="46">
        <f t="shared" si="62"/>
        <v>45.625647881741344</v>
      </c>
    </row>
    <row r="266" spans="1:18">
      <c r="A266" s="63">
        <f t="shared" si="56"/>
        <v>0.35900000000000021</v>
      </c>
      <c r="B266" s="63">
        <f t="shared" si="57"/>
        <v>4.5899999999999448</v>
      </c>
      <c r="C266" s="63">
        <f t="shared" si="58"/>
        <v>2.2949999999999724</v>
      </c>
      <c r="D266" s="63">
        <f t="shared" si="59"/>
        <v>2.2949999999999724</v>
      </c>
      <c r="E266" s="64">
        <f t="shared" si="63"/>
        <v>2.2888099999999811</v>
      </c>
      <c r="F266" s="52">
        <v>11.865</v>
      </c>
      <c r="G266" s="65">
        <f t="shared" si="64"/>
        <v>12.055219490249611</v>
      </c>
      <c r="H266" s="40">
        <f t="shared" si="65"/>
        <v>4503599627370574</v>
      </c>
      <c r="I266" s="41">
        <f t="shared" si="66"/>
        <v>52.000000000000028</v>
      </c>
      <c r="J266" s="49">
        <v>260</v>
      </c>
      <c r="K266" s="48">
        <f t="shared" si="60"/>
        <v>1300</v>
      </c>
      <c r="L266" s="41">
        <v>8</v>
      </c>
      <c r="N266" s="42">
        <f t="shared" si="61"/>
        <v>26542080000000</v>
      </c>
      <c r="O266" s="42">
        <f t="shared" si="67"/>
        <v>3.4504704E+16</v>
      </c>
      <c r="P266" s="42">
        <f t="shared" si="68"/>
        <v>2.251799813685287E+17</v>
      </c>
      <c r="Q266" s="42">
        <f t="shared" si="69"/>
        <v>6.4230912702382374</v>
      </c>
      <c r="R266" s="46">
        <f t="shared" si="62"/>
        <v>6.5260661667617468</v>
      </c>
    </row>
    <row r="267" spans="1:18">
      <c r="A267" s="63">
        <f t="shared" si="56"/>
        <v>0.36000000000000021</v>
      </c>
      <c r="B267" s="63">
        <f t="shared" si="57"/>
        <v>4.5999999999999446</v>
      </c>
      <c r="C267" s="63">
        <f t="shared" si="58"/>
        <v>2.2999999999999723</v>
      </c>
      <c r="D267" s="63">
        <f t="shared" si="59"/>
        <v>2.2999999999999723</v>
      </c>
      <c r="E267" s="64">
        <f t="shared" si="63"/>
        <v>2.2959999999999807</v>
      </c>
      <c r="F267" s="52">
        <v>11.865</v>
      </c>
      <c r="G267" s="65">
        <f t="shared" si="64"/>
        <v>12.145839999999605</v>
      </c>
      <c r="H267" s="40">
        <f t="shared" si="65"/>
        <v>5173277483525838</v>
      </c>
      <c r="I267" s="41">
        <f t="shared" si="66"/>
        <v>52.200000000000031</v>
      </c>
      <c r="J267" s="41">
        <v>261</v>
      </c>
      <c r="K267" s="48">
        <f t="shared" si="60"/>
        <v>1305</v>
      </c>
      <c r="L267" s="41">
        <v>1</v>
      </c>
      <c r="N267" s="42">
        <f t="shared" si="61"/>
        <v>26542080000000</v>
      </c>
      <c r="O267" s="42">
        <f t="shared" si="67"/>
        <v>3.46374144E+16</v>
      </c>
      <c r="P267" s="42">
        <f t="shared" si="68"/>
        <v>2.586638741762919E+17</v>
      </c>
      <c r="Q267" s="42">
        <f t="shared" si="69"/>
        <v>7.2950873979504829</v>
      </c>
      <c r="R267" s="46">
        <f t="shared" si="62"/>
        <v>7.4677593191335871</v>
      </c>
    </row>
    <row r="268" spans="1:18">
      <c r="A268" s="63">
        <f t="shared" si="56"/>
        <v>0.36100000000000021</v>
      </c>
      <c r="B268" s="63">
        <f t="shared" si="57"/>
        <v>4.6099999999999444</v>
      </c>
      <c r="C268" s="63">
        <f t="shared" si="58"/>
        <v>2.3049999999999722</v>
      </c>
      <c r="D268" s="63">
        <f t="shared" si="59"/>
        <v>2.3049999999999722</v>
      </c>
      <c r="E268" s="64">
        <f t="shared" si="63"/>
        <v>2.3032099999999804</v>
      </c>
      <c r="F268" s="52">
        <v>11.865</v>
      </c>
      <c r="G268" s="65">
        <f t="shared" si="64"/>
        <v>12.2370123102496</v>
      </c>
      <c r="H268" s="40">
        <f t="shared" si="65"/>
        <v>5942535335269331</v>
      </c>
      <c r="I268" s="41">
        <f t="shared" si="66"/>
        <v>52.400000000000027</v>
      </c>
      <c r="J268" s="41">
        <v>262</v>
      </c>
      <c r="K268" s="48">
        <f t="shared" si="60"/>
        <v>1310</v>
      </c>
      <c r="L268" s="41">
        <v>1</v>
      </c>
      <c r="N268" s="42">
        <f t="shared" si="61"/>
        <v>26542080000000</v>
      </c>
      <c r="O268" s="42">
        <f t="shared" si="67"/>
        <v>3.47701248E+16</v>
      </c>
      <c r="P268" s="42">
        <f t="shared" si="68"/>
        <v>2.9712676676346656E+17</v>
      </c>
      <c r="Q268" s="42">
        <f t="shared" si="69"/>
        <v>8.2856745968389252</v>
      </c>
      <c r="R268" s="46">
        <f t="shared" si="62"/>
        <v>8.5454616131681682</v>
      </c>
    </row>
    <row r="269" spans="1:18">
      <c r="A269" s="63">
        <f t="shared" si="56"/>
        <v>0.36200000000000021</v>
      </c>
      <c r="B269" s="63">
        <f t="shared" si="57"/>
        <v>4.6199999999999442</v>
      </c>
      <c r="C269" s="63">
        <f t="shared" si="58"/>
        <v>2.3099999999999721</v>
      </c>
      <c r="D269" s="63">
        <f t="shared" si="59"/>
        <v>2.3099999999999721</v>
      </c>
      <c r="E269" s="64">
        <f t="shared" si="63"/>
        <v>2.3104399999999807</v>
      </c>
      <c r="F269" s="52">
        <v>11.865</v>
      </c>
      <c r="G269" s="65">
        <f t="shared" si="64"/>
        <v>12.328738883999598</v>
      </c>
      <c r="H269" s="40">
        <f t="shared" si="65"/>
        <v>6826180564135636</v>
      </c>
      <c r="I269" s="41">
        <f t="shared" si="66"/>
        <v>52.60000000000003</v>
      </c>
      <c r="J269" s="41">
        <v>263</v>
      </c>
      <c r="K269" s="48">
        <f t="shared" si="60"/>
        <v>1315</v>
      </c>
      <c r="L269" s="41">
        <v>1</v>
      </c>
      <c r="N269" s="42">
        <f t="shared" si="61"/>
        <v>26542080000000</v>
      </c>
      <c r="O269" s="42">
        <f t="shared" si="67"/>
        <v>3.49028352E+16</v>
      </c>
      <c r="P269" s="42">
        <f t="shared" si="68"/>
        <v>3.4130902820678182E+17</v>
      </c>
      <c r="Q269" s="42">
        <f t="shared" si="69"/>
        <v>9.4110083249488365</v>
      </c>
      <c r="R269" s="46">
        <f t="shared" si="62"/>
        <v>9.7788339042090726</v>
      </c>
    </row>
    <row r="270" spans="1:18">
      <c r="A270" s="63">
        <f t="shared" si="56"/>
        <v>0.36300000000000021</v>
      </c>
      <c r="B270" s="63">
        <f t="shared" si="57"/>
        <v>4.6299999999999439</v>
      </c>
      <c r="C270" s="63">
        <f t="shared" si="58"/>
        <v>2.314999999999972</v>
      </c>
      <c r="D270" s="63">
        <f t="shared" si="59"/>
        <v>2.314999999999972</v>
      </c>
      <c r="E270" s="64">
        <f t="shared" si="63"/>
        <v>2.3176899999999803</v>
      </c>
      <c r="F270" s="52">
        <v>11.865</v>
      </c>
      <c r="G270" s="65">
        <f t="shared" si="64"/>
        <v>12.421022190249593</v>
      </c>
      <c r="H270" s="40">
        <f t="shared" si="65"/>
        <v>7841222384935338</v>
      </c>
      <c r="I270" s="41">
        <f t="shared" si="66"/>
        <v>52.800000000000026</v>
      </c>
      <c r="J270" s="41">
        <v>264</v>
      </c>
      <c r="K270" s="48">
        <f t="shared" si="60"/>
        <v>1320</v>
      </c>
      <c r="L270" s="41">
        <v>1</v>
      </c>
      <c r="N270" s="42">
        <f t="shared" si="61"/>
        <v>26542080000000</v>
      </c>
      <c r="O270" s="42">
        <f t="shared" si="67"/>
        <v>3.50355456E+16</v>
      </c>
      <c r="P270" s="42">
        <f t="shared" si="68"/>
        <v>3.9206111924676691E+17</v>
      </c>
      <c r="Q270" s="42">
        <f t="shared" si="69"/>
        <v>10.689448401278922</v>
      </c>
      <c r="R270" s="46">
        <f t="shared" si="62"/>
        <v>11.190381440692247</v>
      </c>
    </row>
    <row r="271" spans="1:18">
      <c r="A271" s="63">
        <f t="shared" si="56"/>
        <v>0.36400000000000021</v>
      </c>
      <c r="B271" s="63">
        <f t="shared" si="57"/>
        <v>4.6399999999999437</v>
      </c>
      <c r="C271" s="63">
        <f t="shared" si="58"/>
        <v>2.3199999999999719</v>
      </c>
      <c r="D271" s="63">
        <f t="shared" si="59"/>
        <v>2.3199999999999719</v>
      </c>
      <c r="E271" s="64">
        <f t="shared" si="63"/>
        <v>2.3249599999999804</v>
      </c>
      <c r="F271" s="52">
        <v>11.865</v>
      </c>
      <c r="G271" s="65">
        <f t="shared" si="64"/>
        <v>12.513864703999591</v>
      </c>
      <c r="H271" s="40">
        <f t="shared" si="65"/>
        <v>9007199254741152</v>
      </c>
      <c r="I271" s="41">
        <f t="shared" si="66"/>
        <v>53.000000000000028</v>
      </c>
      <c r="J271" s="41">
        <v>265</v>
      </c>
      <c r="K271" s="48">
        <f t="shared" si="60"/>
        <v>1325</v>
      </c>
      <c r="L271" s="41">
        <v>1</v>
      </c>
      <c r="N271" s="42">
        <f t="shared" si="61"/>
        <v>26542080000000</v>
      </c>
      <c r="O271" s="42">
        <f t="shared" si="67"/>
        <v>3.5168256E+16</v>
      </c>
      <c r="P271" s="42">
        <f t="shared" si="68"/>
        <v>4.503599627370576E+17</v>
      </c>
      <c r="Q271" s="42">
        <f t="shared" si="69"/>
        <v>12.1418602450224</v>
      </c>
      <c r="R271" s="46">
        <f t="shared" si="62"/>
        <v>12.805865685721168</v>
      </c>
    </row>
    <row r="272" spans="1:18">
      <c r="A272" s="63">
        <f t="shared" si="56"/>
        <v>0.36500000000000021</v>
      </c>
      <c r="B272" s="63">
        <f t="shared" si="57"/>
        <v>4.6499999999999435</v>
      </c>
      <c r="C272" s="63">
        <f t="shared" si="58"/>
        <v>2.3249999999999718</v>
      </c>
      <c r="D272" s="63">
        <f t="shared" si="59"/>
        <v>2.3249999999999718</v>
      </c>
      <c r="E272" s="64">
        <f t="shared" si="63"/>
        <v>2.3322499999999802</v>
      </c>
      <c r="F272" s="52">
        <v>11.865</v>
      </c>
      <c r="G272" s="65">
        <f t="shared" si="64"/>
        <v>12.607268906249585</v>
      </c>
      <c r="H272" s="40">
        <f t="shared" si="65"/>
        <v>1.034655496705168E+16</v>
      </c>
      <c r="I272" s="41">
        <f t="shared" si="66"/>
        <v>53.200000000000024</v>
      </c>
      <c r="J272" s="41">
        <v>266</v>
      </c>
      <c r="K272" s="48">
        <f t="shared" si="60"/>
        <v>1330</v>
      </c>
      <c r="L272" s="41">
        <v>1</v>
      </c>
      <c r="N272" s="42">
        <f t="shared" si="61"/>
        <v>26542080000000</v>
      </c>
      <c r="O272" s="42">
        <f t="shared" si="67"/>
        <v>3.53009664E+16</v>
      </c>
      <c r="P272" s="42">
        <f t="shared" si="68"/>
        <v>5.17327748352584E+17</v>
      </c>
      <c r="Q272" s="42">
        <f t="shared" si="69"/>
        <v>13.791957341415026</v>
      </c>
      <c r="R272" s="46">
        <f t="shared" si="62"/>
        <v>14.654775806720805</v>
      </c>
    </row>
    <row r="273" spans="1:18">
      <c r="A273" s="63">
        <f t="shared" si="56"/>
        <v>0.36600000000000021</v>
      </c>
      <c r="B273" s="63">
        <f t="shared" si="57"/>
        <v>4.6599999999999433</v>
      </c>
      <c r="C273" s="63">
        <f t="shared" si="58"/>
        <v>2.3299999999999716</v>
      </c>
      <c r="D273" s="63">
        <f t="shared" si="59"/>
        <v>2.3299999999999716</v>
      </c>
      <c r="E273" s="64">
        <f t="shared" si="63"/>
        <v>2.3395599999999801</v>
      </c>
      <c r="F273" s="52">
        <v>11.865</v>
      </c>
      <c r="G273" s="65">
        <f t="shared" si="64"/>
        <v>12.701237283999584</v>
      </c>
      <c r="H273" s="40">
        <f t="shared" si="65"/>
        <v>1.1885070670538668E+16</v>
      </c>
      <c r="I273" s="41">
        <f t="shared" si="66"/>
        <v>53.400000000000027</v>
      </c>
      <c r="J273" s="41">
        <v>267</v>
      </c>
      <c r="K273" s="48">
        <f t="shared" si="60"/>
        <v>1335</v>
      </c>
      <c r="L273" s="41">
        <v>1</v>
      </c>
      <c r="N273" s="42">
        <f t="shared" si="61"/>
        <v>26542080000000</v>
      </c>
      <c r="O273" s="42">
        <f t="shared" si="67"/>
        <v>3.54336768E+16</v>
      </c>
      <c r="P273" s="42">
        <f t="shared" si="68"/>
        <v>5.9425353352693338E+17</v>
      </c>
      <c r="Q273" s="42">
        <f t="shared" si="69"/>
        <v>15.666690584273908</v>
      </c>
      <c r="R273" s="46">
        <f t="shared" si="62"/>
        <v>16.770868484270121</v>
      </c>
    </row>
    <row r="274" spans="1:18">
      <c r="A274" s="63">
        <f t="shared" si="56"/>
        <v>0.36700000000000021</v>
      </c>
      <c r="B274" s="63">
        <f t="shared" si="57"/>
        <v>4.6699999999999431</v>
      </c>
      <c r="C274" s="63">
        <f t="shared" si="58"/>
        <v>2.3349999999999715</v>
      </c>
      <c r="D274" s="63">
        <f t="shared" si="59"/>
        <v>2.3349999999999715</v>
      </c>
      <c r="E274" s="64">
        <f t="shared" si="63"/>
        <v>2.3468899999999797</v>
      </c>
      <c r="F274" s="52">
        <v>11.865</v>
      </c>
      <c r="G274" s="65">
        <f t="shared" si="64"/>
        <v>12.795772330249578</v>
      </c>
      <c r="H274" s="40">
        <f t="shared" si="65"/>
        <v>1.3652361128271278E+16</v>
      </c>
      <c r="I274" s="41">
        <f t="shared" si="66"/>
        <v>53.60000000000003</v>
      </c>
      <c r="J274" s="41">
        <v>268</v>
      </c>
      <c r="K274" s="48">
        <f t="shared" si="60"/>
        <v>1340</v>
      </c>
      <c r="L274" s="41">
        <v>1</v>
      </c>
      <c r="N274" s="42">
        <f t="shared" si="61"/>
        <v>26542080000000</v>
      </c>
      <c r="O274" s="42">
        <f t="shared" si="67"/>
        <v>3.55663872E+16</v>
      </c>
      <c r="P274" s="42">
        <f t="shared" si="68"/>
        <v>6.826180564135639E+17</v>
      </c>
      <c r="Q274" s="42">
        <f t="shared" si="69"/>
        <v>17.796690920699948</v>
      </c>
      <c r="R274" s="46">
        <f t="shared" si="62"/>
        <v>19.192785946320797</v>
      </c>
    </row>
    <row r="275" spans="1:18">
      <c r="A275" s="63">
        <f t="shared" si="56"/>
        <v>0.36800000000000022</v>
      </c>
      <c r="B275" s="63">
        <f t="shared" si="57"/>
        <v>4.6799999999999429</v>
      </c>
      <c r="C275" s="63">
        <f t="shared" si="58"/>
        <v>2.3399999999999714</v>
      </c>
      <c r="D275" s="63">
        <f t="shared" si="59"/>
        <v>2.3399999999999714</v>
      </c>
      <c r="E275" s="64">
        <f t="shared" si="63"/>
        <v>2.3542399999999799</v>
      </c>
      <c r="F275" s="52">
        <v>11.865</v>
      </c>
      <c r="G275" s="65">
        <f t="shared" si="64"/>
        <v>12.890876543999575</v>
      </c>
      <c r="H275" s="40">
        <f t="shared" si="65"/>
        <v>1.5682444769870682E+16</v>
      </c>
      <c r="I275" s="41">
        <f t="shared" si="66"/>
        <v>53.800000000000033</v>
      </c>
      <c r="J275" s="41">
        <v>269</v>
      </c>
      <c r="K275" s="48">
        <f t="shared" si="60"/>
        <v>1345</v>
      </c>
      <c r="L275" s="41">
        <v>1</v>
      </c>
      <c r="N275" s="42">
        <f t="shared" si="61"/>
        <v>26542080000000</v>
      </c>
      <c r="O275" s="42">
        <f t="shared" si="67"/>
        <v>3.56990976E+16</v>
      </c>
      <c r="P275" s="42">
        <f t="shared" si="68"/>
        <v>7.8412223849353408E+17</v>
      </c>
      <c r="Q275" s="42">
        <f t="shared" si="69"/>
        <v>20.21677260535397</v>
      </c>
      <c r="R275" s="46">
        <f t="shared" si="62"/>
        <v>21.964763571321591</v>
      </c>
    </row>
    <row r="276" spans="1:18">
      <c r="A276" s="63">
        <f t="shared" si="56"/>
        <v>0.36900000000000022</v>
      </c>
      <c r="B276" s="63">
        <f t="shared" si="57"/>
        <v>4.6899999999999427</v>
      </c>
      <c r="C276" s="63">
        <f t="shared" si="58"/>
        <v>2.3449999999999713</v>
      </c>
      <c r="D276" s="63">
        <f t="shared" si="59"/>
        <v>2.3449999999999713</v>
      </c>
      <c r="E276" s="64">
        <f t="shared" si="63"/>
        <v>2.3616099999999793</v>
      </c>
      <c r="F276" s="52">
        <v>11.865</v>
      </c>
      <c r="G276" s="65">
        <f t="shared" si="64"/>
        <v>12.986552430249569</v>
      </c>
      <c r="H276" s="40">
        <f t="shared" si="65"/>
        <v>1.8014398509482304E+16</v>
      </c>
      <c r="I276" s="41">
        <f t="shared" si="66"/>
        <v>54.000000000000021</v>
      </c>
      <c r="J276" s="49">
        <v>270</v>
      </c>
      <c r="K276" s="48">
        <f t="shared" si="60"/>
        <v>1350</v>
      </c>
      <c r="L276" s="41">
        <v>1</v>
      </c>
      <c r="N276" s="42">
        <f t="shared" si="61"/>
        <v>26542080000000</v>
      </c>
      <c r="O276" s="42">
        <f t="shared" si="67"/>
        <v>3.5831808E+16</v>
      </c>
      <c r="P276" s="42">
        <f t="shared" si="68"/>
        <v>9.007199254741152E+17</v>
      </c>
      <c r="Q276" s="42">
        <f t="shared" si="69"/>
        <v>22.966505374863349</v>
      </c>
      <c r="R276" s="46">
        <f t="shared" si="62"/>
        <v>25.13744004974896</v>
      </c>
    </row>
    <row r="277" spans="1:18">
      <c r="A277" s="63">
        <f t="shared" si="56"/>
        <v>0.37000000000000022</v>
      </c>
      <c r="B277" s="63">
        <f t="shared" si="57"/>
        <v>4.6999999999999424</v>
      </c>
      <c r="C277" s="63">
        <f t="shared" si="58"/>
        <v>2.3499999999999712</v>
      </c>
      <c r="D277" s="63">
        <f t="shared" si="59"/>
        <v>2.3499999999999712</v>
      </c>
      <c r="E277" s="64">
        <f t="shared" si="63"/>
        <v>2.3689999999999793</v>
      </c>
      <c r="F277" s="52">
        <v>11.865</v>
      </c>
      <c r="G277" s="65">
        <f t="shared" si="64"/>
        <v>13.082802499999566</v>
      </c>
      <c r="H277" s="40">
        <f t="shared" si="65"/>
        <v>2.0693109934103368E+16</v>
      </c>
      <c r="I277" s="41">
        <f t="shared" si="66"/>
        <v>54.200000000000024</v>
      </c>
      <c r="J277" s="41">
        <v>271</v>
      </c>
      <c r="K277" s="48">
        <f t="shared" si="60"/>
        <v>1355</v>
      </c>
      <c r="L277" s="41">
        <v>1</v>
      </c>
      <c r="N277" s="42">
        <f t="shared" si="61"/>
        <v>26542080000000</v>
      </c>
      <c r="O277" s="42">
        <f t="shared" si="67"/>
        <v>3.59645184E+16</v>
      </c>
      <c r="P277" s="42">
        <f t="shared" si="68"/>
        <v>1.0346554967051684E+18</v>
      </c>
      <c r="Q277" s="42">
        <f t="shared" si="69"/>
        <v>26.090864993949129</v>
      </c>
      <c r="R277" s="46">
        <f t="shared" si="62"/>
        <v>28.768784978507274</v>
      </c>
    </row>
    <row r="278" spans="1:18">
      <c r="A278" s="63">
        <f t="shared" si="56"/>
        <v>0.37100000000000022</v>
      </c>
      <c r="B278" s="63">
        <f t="shared" si="57"/>
        <v>4.7099999999999422</v>
      </c>
      <c r="C278" s="63">
        <f t="shared" si="58"/>
        <v>2.3549999999999711</v>
      </c>
      <c r="D278" s="63">
        <f t="shared" si="59"/>
        <v>2.3549999999999711</v>
      </c>
      <c r="E278" s="64">
        <f t="shared" si="63"/>
        <v>2.3764099999999795</v>
      </c>
      <c r="F278" s="52">
        <v>11.865</v>
      </c>
      <c r="G278" s="65">
        <f t="shared" si="64"/>
        <v>13.179629270249563</v>
      </c>
      <c r="H278" s="40">
        <f t="shared" si="65"/>
        <v>2.3770141341077344E+16</v>
      </c>
      <c r="I278" s="41">
        <f t="shared" si="66"/>
        <v>54.400000000000027</v>
      </c>
      <c r="J278" s="41">
        <v>272</v>
      </c>
      <c r="K278" s="48">
        <f t="shared" si="60"/>
        <v>1360</v>
      </c>
      <c r="L278" s="41">
        <v>1</v>
      </c>
      <c r="N278" s="42">
        <f t="shared" si="61"/>
        <v>26542080000000</v>
      </c>
      <c r="O278" s="42">
        <f t="shared" si="67"/>
        <v>3.60972288E+16</v>
      </c>
      <c r="P278" s="42">
        <f t="shared" si="68"/>
        <v>1.1885070670538673E+18</v>
      </c>
      <c r="Q278" s="42">
        <f t="shared" si="69"/>
        <v>29.640972922762437</v>
      </c>
      <c r="R278" s="46">
        <f t="shared" si="62"/>
        <v>32.925160921324448</v>
      </c>
    </row>
    <row r="279" spans="1:18">
      <c r="A279" s="63">
        <f t="shared" si="56"/>
        <v>0.37200000000000022</v>
      </c>
      <c r="B279" s="63">
        <f t="shared" si="57"/>
        <v>4.719999999999942</v>
      </c>
      <c r="C279" s="63">
        <f t="shared" si="58"/>
        <v>2.359999999999971</v>
      </c>
      <c r="D279" s="63">
        <f t="shared" si="59"/>
        <v>2.359999999999971</v>
      </c>
      <c r="E279" s="64">
        <f t="shared" si="63"/>
        <v>2.3838399999999793</v>
      </c>
      <c r="F279" s="52">
        <v>11.865</v>
      </c>
      <c r="G279" s="65">
        <f t="shared" si="64"/>
        <v>13.277035263999558</v>
      </c>
      <c r="H279" s="40">
        <f t="shared" si="65"/>
        <v>2.7304722256542564E+16</v>
      </c>
      <c r="I279" s="41">
        <f t="shared" si="66"/>
        <v>54.60000000000003</v>
      </c>
      <c r="J279" s="41">
        <v>273</v>
      </c>
      <c r="K279" s="48">
        <f t="shared" si="60"/>
        <v>1365</v>
      </c>
      <c r="L279" s="41">
        <v>1</v>
      </c>
      <c r="N279" s="42">
        <f t="shared" si="61"/>
        <v>26542080000000</v>
      </c>
      <c r="O279" s="42">
        <f t="shared" si="67"/>
        <v>3.62299392E+16</v>
      </c>
      <c r="P279" s="42">
        <f t="shared" si="68"/>
        <v>1.3652361128271283E+18</v>
      </c>
      <c r="Q279" s="42">
        <f t="shared" si="69"/>
        <v>33.67493733127337</v>
      </c>
      <c r="R279" s="46">
        <f t="shared" si="62"/>
        <v>37.682539440395423</v>
      </c>
    </row>
    <row r="280" spans="1:18">
      <c r="A280" s="63">
        <f t="shared" si="56"/>
        <v>0.37300000000000022</v>
      </c>
      <c r="B280" s="63">
        <f t="shared" si="57"/>
        <v>4.7299999999999418</v>
      </c>
      <c r="C280" s="63">
        <f t="shared" si="58"/>
        <v>2.3649999999999709</v>
      </c>
      <c r="D280" s="63">
        <f t="shared" si="59"/>
        <v>2.3649999999999709</v>
      </c>
      <c r="E280" s="64">
        <f t="shared" si="63"/>
        <v>2.3912899999999793</v>
      </c>
      <c r="F280" s="52">
        <v>11.865</v>
      </c>
      <c r="G280" s="65">
        <f t="shared" si="64"/>
        <v>13.375023010249555</v>
      </c>
      <c r="H280" s="40">
        <f t="shared" si="65"/>
        <v>3.1364889539741372E+16</v>
      </c>
      <c r="I280" s="41">
        <f t="shared" si="66"/>
        <v>54.800000000000026</v>
      </c>
      <c r="J280" s="41">
        <v>274</v>
      </c>
      <c r="K280" s="48">
        <f t="shared" si="60"/>
        <v>1370</v>
      </c>
      <c r="L280" s="41">
        <v>1</v>
      </c>
      <c r="N280" s="42">
        <f t="shared" si="61"/>
        <v>26542080000000</v>
      </c>
      <c r="O280" s="42">
        <f t="shared" si="67"/>
        <v>3.63626496E+16</v>
      </c>
      <c r="P280" s="42">
        <f t="shared" si="68"/>
        <v>1.5682444769870687E+18</v>
      </c>
      <c r="Q280" s="42">
        <f t="shared" si="69"/>
        <v>38.258809365933651</v>
      </c>
      <c r="R280" s="46">
        <f t="shared" si="62"/>
        <v>43.12789343566066</v>
      </c>
    </row>
    <row r="281" spans="1:18">
      <c r="A281" s="63">
        <f t="shared" si="56"/>
        <v>0.37400000000000022</v>
      </c>
      <c r="B281" s="63">
        <f t="shared" si="57"/>
        <v>4.7399999999999416</v>
      </c>
      <c r="C281" s="63">
        <f t="shared" si="58"/>
        <v>2.3699999999999708</v>
      </c>
      <c r="D281" s="63">
        <f t="shared" si="59"/>
        <v>2.3699999999999708</v>
      </c>
      <c r="E281" s="64">
        <f t="shared" si="63"/>
        <v>2.3987599999999789</v>
      </c>
      <c r="F281" s="52">
        <v>11.865</v>
      </c>
      <c r="G281" s="65">
        <f t="shared" si="64"/>
        <v>13.47359504399955</v>
      </c>
      <c r="H281" s="40">
        <f t="shared" si="65"/>
        <v>3.6028797018964632E+16</v>
      </c>
      <c r="I281" s="41">
        <f t="shared" si="66"/>
        <v>55.000000000000028</v>
      </c>
      <c r="J281" s="41">
        <v>275</v>
      </c>
      <c r="K281" s="48">
        <f t="shared" si="60"/>
        <v>1375</v>
      </c>
      <c r="L281" s="41">
        <v>1</v>
      </c>
      <c r="N281" s="42">
        <f t="shared" si="61"/>
        <v>26542080000000</v>
      </c>
      <c r="O281" s="42">
        <f t="shared" si="67"/>
        <v>3.649536E+16</v>
      </c>
      <c r="P281" s="42">
        <f t="shared" si="68"/>
        <v>1.8014398509482317E+18</v>
      </c>
      <c r="Q281" s="42">
        <f t="shared" si="69"/>
        <v>43.467670484189995</v>
      </c>
      <c r="R281" s="46">
        <f t="shared" si="62"/>
        <v>49.360791370416173</v>
      </c>
    </row>
    <row r="282" spans="1:18">
      <c r="A282" s="63">
        <f t="shared" si="56"/>
        <v>0.37500000000000022</v>
      </c>
      <c r="B282" s="63">
        <f t="shared" si="57"/>
        <v>4.7499999999999414</v>
      </c>
      <c r="C282" s="63">
        <f t="shared" si="58"/>
        <v>2.3749999999999707</v>
      </c>
      <c r="D282" s="63">
        <f t="shared" si="59"/>
        <v>2.3749999999999707</v>
      </c>
      <c r="E282" s="64">
        <f t="shared" si="63"/>
        <v>2.4062499999999787</v>
      </c>
      <c r="F282" s="52">
        <v>11.865</v>
      </c>
      <c r="G282" s="65">
        <f t="shared" si="64"/>
        <v>13.572753906249545</v>
      </c>
      <c r="H282" s="40">
        <f t="shared" si="65"/>
        <v>4.1386219868206752E+16</v>
      </c>
      <c r="I282" s="41">
        <f t="shared" si="66"/>
        <v>55.200000000000031</v>
      </c>
      <c r="J282" s="41">
        <v>276</v>
      </c>
      <c r="K282" s="48">
        <f t="shared" si="60"/>
        <v>1380</v>
      </c>
      <c r="L282" s="41">
        <v>1</v>
      </c>
      <c r="N282" s="42">
        <f t="shared" si="61"/>
        <v>26542080000000</v>
      </c>
      <c r="O282" s="42">
        <f t="shared" si="67"/>
        <v>3.66280704E+16</v>
      </c>
      <c r="P282" s="42">
        <f t="shared" si="68"/>
        <v>2.0693109934103375E+18</v>
      </c>
      <c r="Q282" s="42">
        <f t="shared" si="69"/>
        <v>49.38686884556418</v>
      </c>
      <c r="R282" s="46">
        <f t="shared" si="62"/>
        <v>56.495222675184593</v>
      </c>
    </row>
    <row r="283" spans="1:18">
      <c r="A283" s="63">
        <f t="shared" si="56"/>
        <v>0.37600000000000022</v>
      </c>
      <c r="B283" s="63">
        <f t="shared" si="57"/>
        <v>4.7599999999999412</v>
      </c>
      <c r="C283" s="63">
        <f t="shared" si="58"/>
        <v>2.3799999999999706</v>
      </c>
      <c r="D283" s="63">
        <f t="shared" si="59"/>
        <v>2.3799999999999706</v>
      </c>
      <c r="E283" s="64">
        <f t="shared" si="63"/>
        <v>2.4137599999999786</v>
      </c>
      <c r="F283" s="52">
        <v>11.865</v>
      </c>
      <c r="G283" s="65">
        <f t="shared" si="64"/>
        <v>13.672502143999541</v>
      </c>
      <c r="H283" s="40">
        <f t="shared" si="65"/>
        <v>4.7540282682154696E+16</v>
      </c>
      <c r="I283" s="41">
        <f t="shared" si="66"/>
        <v>55.400000000000034</v>
      </c>
      <c r="J283" s="41">
        <v>277</v>
      </c>
      <c r="K283" s="48">
        <f t="shared" si="60"/>
        <v>1385</v>
      </c>
      <c r="L283" s="41">
        <v>1</v>
      </c>
      <c r="N283" s="42">
        <f t="shared" si="61"/>
        <v>26542080000000</v>
      </c>
      <c r="O283" s="42">
        <f t="shared" si="67"/>
        <v>3.67607808E+16</v>
      </c>
      <c r="P283" s="42">
        <f t="shared" si="68"/>
        <v>2.377014134107735E+18</v>
      </c>
      <c r="Q283" s="42">
        <f t="shared" si="69"/>
        <v>56.11342522013112</v>
      </c>
      <c r="R283" s="46">
        <f t="shared" si="62"/>
        <v>64.661687874370045</v>
      </c>
    </row>
    <row r="284" spans="1:18">
      <c r="A284" s="63">
        <f t="shared" si="56"/>
        <v>0.37700000000000022</v>
      </c>
      <c r="B284" s="63">
        <f t="shared" si="57"/>
        <v>4.769999999999941</v>
      </c>
      <c r="C284" s="63">
        <f t="shared" si="58"/>
        <v>2.3849999999999705</v>
      </c>
      <c r="D284" s="63">
        <f t="shared" si="59"/>
        <v>2.3849999999999705</v>
      </c>
      <c r="E284" s="64">
        <f t="shared" si="63"/>
        <v>2.4212899999999786</v>
      </c>
      <c r="F284" s="52">
        <v>11.865</v>
      </c>
      <c r="G284" s="65">
        <f t="shared" si="64"/>
        <v>13.772842310249537</v>
      </c>
      <c r="H284" s="40">
        <f t="shared" si="65"/>
        <v>5.4609444513085136E+16</v>
      </c>
      <c r="I284" s="41">
        <f t="shared" si="66"/>
        <v>55.600000000000023</v>
      </c>
      <c r="J284" s="41">
        <v>278</v>
      </c>
      <c r="K284" s="48">
        <f t="shared" si="60"/>
        <v>1390</v>
      </c>
      <c r="L284" s="41">
        <v>1</v>
      </c>
      <c r="N284" s="42">
        <f t="shared" si="61"/>
        <v>26542080000000</v>
      </c>
      <c r="O284" s="42">
        <f t="shared" si="67"/>
        <v>3.68934912E+16</v>
      </c>
      <c r="P284" s="42">
        <f t="shared" si="68"/>
        <v>2.7304722256542566E+18</v>
      </c>
      <c r="Q284" s="42">
        <f t="shared" si="69"/>
        <v>63.757631687499803</v>
      </c>
      <c r="R284" s="46">
        <f t="shared" si="62"/>
        <v>74.009591850560795</v>
      </c>
    </row>
    <row r="285" spans="1:18">
      <c r="A285" s="63">
        <f t="shared" si="56"/>
        <v>0.37800000000000022</v>
      </c>
      <c r="B285" s="63">
        <f t="shared" si="57"/>
        <v>4.7799999999999407</v>
      </c>
      <c r="C285" s="63">
        <f t="shared" si="58"/>
        <v>2.3899999999999704</v>
      </c>
      <c r="D285" s="63">
        <f t="shared" si="59"/>
        <v>2.3899999999999704</v>
      </c>
      <c r="E285" s="64">
        <f t="shared" si="63"/>
        <v>2.4288399999999783</v>
      </c>
      <c r="F285" s="52">
        <v>11.865</v>
      </c>
      <c r="G285" s="65">
        <f t="shared" si="64"/>
        <v>13.873776963999534</v>
      </c>
      <c r="H285" s="40">
        <f t="shared" si="65"/>
        <v>6.2729779079482768E+16</v>
      </c>
      <c r="I285" s="41">
        <f t="shared" si="66"/>
        <v>55.800000000000026</v>
      </c>
      <c r="J285" s="41">
        <v>279</v>
      </c>
      <c r="K285" s="48">
        <f t="shared" si="60"/>
        <v>1395</v>
      </c>
      <c r="L285" s="41">
        <v>1</v>
      </c>
      <c r="N285" s="42">
        <f t="shared" si="61"/>
        <v>26542080000000</v>
      </c>
      <c r="O285" s="42">
        <f t="shared" si="67"/>
        <v>3.70262016E+16</v>
      </c>
      <c r="P285" s="42">
        <f t="shared" si="68"/>
        <v>3.1364889539741384E+18</v>
      </c>
      <c r="Q285" s="42">
        <f t="shared" si="69"/>
        <v>72.444869598695462</v>
      </c>
      <c r="R285" s="46">
        <f t="shared" si="62"/>
        <v>84.709984239218812</v>
      </c>
    </row>
    <row r="286" spans="1:18">
      <c r="A286" s="63">
        <f t="shared" si="56"/>
        <v>0.37900000000000023</v>
      </c>
      <c r="B286" s="63">
        <f t="shared" si="57"/>
        <v>4.7899999999999405</v>
      </c>
      <c r="C286" s="63">
        <f t="shared" si="58"/>
        <v>2.3949999999999703</v>
      </c>
      <c r="D286" s="63">
        <f t="shared" si="59"/>
        <v>2.3949999999999703</v>
      </c>
      <c r="E286" s="64">
        <f t="shared" si="63"/>
        <v>2.4364099999999782</v>
      </c>
      <c r="F286" s="52">
        <v>11.865</v>
      </c>
      <c r="G286" s="65">
        <f t="shared" si="64"/>
        <v>13.975308670249529</v>
      </c>
      <c r="H286" s="40">
        <f t="shared" si="65"/>
        <v>7.205759403792928E+16</v>
      </c>
      <c r="I286" s="41">
        <f t="shared" si="66"/>
        <v>56.000000000000028</v>
      </c>
      <c r="J286" s="49">
        <v>280</v>
      </c>
      <c r="K286" s="48">
        <f t="shared" si="60"/>
        <v>1400</v>
      </c>
      <c r="L286" s="41">
        <v>12</v>
      </c>
      <c r="N286" s="42">
        <f t="shared" si="61"/>
        <v>318504960000000</v>
      </c>
      <c r="O286" s="42">
        <f t="shared" si="67"/>
        <v>4.45906944E+17</v>
      </c>
      <c r="P286" s="42">
        <f t="shared" si="68"/>
        <v>3.6028797018964639E+18</v>
      </c>
      <c r="Q286" s="42">
        <f t="shared" si="69"/>
        <v>6.8598064094149596</v>
      </c>
      <c r="R286" s="46">
        <f t="shared" si="62"/>
        <v>8.0798914445621719</v>
      </c>
    </row>
    <row r="287" spans="1:18">
      <c r="A287" s="63">
        <f t="shared" si="56"/>
        <v>0.38000000000000023</v>
      </c>
      <c r="B287" s="63">
        <f t="shared" si="57"/>
        <v>4.7999999999999403</v>
      </c>
      <c r="C287" s="63">
        <f t="shared" si="58"/>
        <v>2.3999999999999702</v>
      </c>
      <c r="D287" s="63">
        <f t="shared" si="59"/>
        <v>2.3999999999999702</v>
      </c>
      <c r="E287" s="64">
        <f t="shared" si="63"/>
        <v>2.4439999999999782</v>
      </c>
      <c r="F287" s="52">
        <v>11.865</v>
      </c>
      <c r="G287" s="65">
        <f t="shared" si="64"/>
        <v>14.077439999999523</v>
      </c>
      <c r="H287" s="40">
        <f t="shared" si="65"/>
        <v>8.2772439736413536E+16</v>
      </c>
      <c r="I287" s="41">
        <f t="shared" si="66"/>
        <v>56.200000000000031</v>
      </c>
      <c r="J287" s="41">
        <v>281</v>
      </c>
      <c r="K287" s="48">
        <f t="shared" si="60"/>
        <v>1405</v>
      </c>
      <c r="L287" s="41">
        <v>1</v>
      </c>
      <c r="N287" s="42">
        <f t="shared" si="61"/>
        <v>318504960000000</v>
      </c>
      <c r="O287" s="42">
        <f t="shared" si="67"/>
        <v>4.474994688E+17</v>
      </c>
      <c r="P287" s="42">
        <f t="shared" si="68"/>
        <v>4.1386219868206766E+18</v>
      </c>
      <c r="Q287" s="42">
        <f t="shared" si="69"/>
        <v>7.7948415968591211</v>
      </c>
      <c r="R287" s="46">
        <f t="shared" si="62"/>
        <v>9.2483282671120719</v>
      </c>
    </row>
    <row r="288" spans="1:18">
      <c r="A288" s="63">
        <f t="shared" si="56"/>
        <v>0.38100000000000023</v>
      </c>
      <c r="B288" s="63">
        <f t="shared" si="57"/>
        <v>4.8099999999999401</v>
      </c>
      <c r="C288" s="63">
        <f t="shared" si="58"/>
        <v>2.4049999999999701</v>
      </c>
      <c r="D288" s="63">
        <f t="shared" si="59"/>
        <v>2.4049999999999701</v>
      </c>
      <c r="E288" s="64">
        <f t="shared" si="63"/>
        <v>2.4516099999999783</v>
      </c>
      <c r="F288" s="52">
        <v>11.865</v>
      </c>
      <c r="G288" s="65">
        <f t="shared" si="64"/>
        <v>14.180173530249522</v>
      </c>
      <c r="H288" s="40">
        <f t="shared" si="65"/>
        <v>9.5080565364309424E+16</v>
      </c>
      <c r="I288" s="41">
        <f t="shared" si="66"/>
        <v>56.400000000000027</v>
      </c>
      <c r="J288" s="41">
        <v>282</v>
      </c>
      <c r="K288" s="48">
        <f t="shared" si="60"/>
        <v>1410</v>
      </c>
      <c r="L288" s="41">
        <v>1</v>
      </c>
      <c r="N288" s="42">
        <f t="shared" si="61"/>
        <v>318504960000000</v>
      </c>
      <c r="O288" s="42">
        <f t="shared" si="67"/>
        <v>4.490919936E+17</v>
      </c>
      <c r="P288" s="42">
        <f t="shared" si="68"/>
        <v>4.7540282682154711E+18</v>
      </c>
      <c r="Q288" s="42">
        <f t="shared" si="69"/>
        <v>8.8575302505735429</v>
      </c>
      <c r="R288" s="46">
        <f t="shared" si="62"/>
        <v>10.585867341135051</v>
      </c>
    </row>
    <row r="289" spans="1:18">
      <c r="A289" s="63">
        <f t="shared" si="56"/>
        <v>0.38200000000000023</v>
      </c>
      <c r="B289" s="63">
        <f t="shared" si="57"/>
        <v>4.8199999999999399</v>
      </c>
      <c r="C289" s="63">
        <f t="shared" si="58"/>
        <v>2.4099999999999699</v>
      </c>
      <c r="D289" s="63">
        <f t="shared" si="59"/>
        <v>2.4099999999999699</v>
      </c>
      <c r="E289" s="64">
        <f t="shared" si="63"/>
        <v>2.4592399999999781</v>
      </c>
      <c r="F289" s="52">
        <v>14.265000000000001</v>
      </c>
      <c r="G289" s="65">
        <f t="shared" si="64"/>
        <v>14.283511843999516</v>
      </c>
      <c r="H289" s="40">
        <f t="shared" si="65"/>
        <v>1.092188890261703E+17</v>
      </c>
      <c r="I289" s="41">
        <f t="shared" si="66"/>
        <v>56.60000000000003</v>
      </c>
      <c r="J289" s="41">
        <v>283</v>
      </c>
      <c r="K289" s="48">
        <f t="shared" si="60"/>
        <v>1415</v>
      </c>
      <c r="L289" s="41">
        <v>1</v>
      </c>
      <c r="N289" s="42">
        <f t="shared" si="61"/>
        <v>318504960000000</v>
      </c>
      <c r="O289" s="42">
        <f t="shared" si="67"/>
        <v>4.506845184E+17</v>
      </c>
      <c r="P289" s="42">
        <f t="shared" si="68"/>
        <v>5.4609444513085153E+18</v>
      </c>
      <c r="Q289" s="42">
        <f t="shared" si="69"/>
        <v>12.101296332288886</v>
      </c>
      <c r="R289" s="46">
        <f t="shared" si="62"/>
        <v>12.117000314756131</v>
      </c>
    </row>
    <row r="290" spans="1:18">
      <c r="A290" s="63">
        <f t="shared" ref="A290:A353" si="70">A289+0.1%</f>
        <v>0.38300000000000023</v>
      </c>
      <c r="B290" s="63">
        <f t="shared" ref="B290:B353" si="71">B289+1%</f>
        <v>4.8299999999999397</v>
      </c>
      <c r="C290" s="63">
        <f t="shared" ref="C290:C353" si="72">C289+0.5%</f>
        <v>2.4149999999999698</v>
      </c>
      <c r="D290" s="63">
        <f t="shared" ref="D290:D353" si="73">D289+0.5%</f>
        <v>2.4149999999999698</v>
      </c>
      <c r="E290" s="64">
        <f t="shared" si="63"/>
        <v>2.466889999999978</v>
      </c>
      <c r="F290" s="52">
        <v>14.265000000000001</v>
      </c>
      <c r="G290" s="65">
        <f t="shared" si="64"/>
        <v>14.387457530249511</v>
      </c>
      <c r="H290" s="40">
        <f t="shared" si="65"/>
        <v>1.2545955815896558E+17</v>
      </c>
      <c r="I290" s="41">
        <f t="shared" si="66"/>
        <v>56.800000000000033</v>
      </c>
      <c r="J290" s="41">
        <v>284</v>
      </c>
      <c r="K290" s="48">
        <f t="shared" si="60"/>
        <v>1420</v>
      </c>
      <c r="L290" s="41">
        <v>1</v>
      </c>
      <c r="N290" s="42">
        <f t="shared" si="61"/>
        <v>318504960000000</v>
      </c>
      <c r="O290" s="42">
        <f t="shared" si="67"/>
        <v>4.522770432E+17</v>
      </c>
      <c r="P290" s="42">
        <f t="shared" si="68"/>
        <v>6.2729779079482788E+18</v>
      </c>
      <c r="Q290" s="42">
        <f t="shared" si="69"/>
        <v>13.751717278449284</v>
      </c>
      <c r="R290" s="46">
        <f t="shared" si="62"/>
        <v>13.869768546210127</v>
      </c>
    </row>
    <row r="291" spans="1:18">
      <c r="A291" s="63">
        <f t="shared" si="70"/>
        <v>0.38400000000000023</v>
      </c>
      <c r="B291" s="63">
        <f t="shared" si="71"/>
        <v>4.8399999999999395</v>
      </c>
      <c r="C291" s="63">
        <f t="shared" si="72"/>
        <v>2.4199999999999697</v>
      </c>
      <c r="D291" s="63">
        <f t="shared" si="73"/>
        <v>2.4199999999999697</v>
      </c>
      <c r="E291" s="64">
        <f t="shared" si="63"/>
        <v>2.4745599999999777</v>
      </c>
      <c r="F291" s="52">
        <v>14.265000000000001</v>
      </c>
      <c r="G291" s="65">
        <f t="shared" si="64"/>
        <v>14.492013183999505</v>
      </c>
      <c r="H291" s="40">
        <f t="shared" si="65"/>
        <v>1.4411518807585862E+17</v>
      </c>
      <c r="I291" s="41">
        <f t="shared" si="66"/>
        <v>57.000000000000036</v>
      </c>
      <c r="J291" s="41">
        <v>285</v>
      </c>
      <c r="K291" s="48">
        <f t="shared" si="60"/>
        <v>1425</v>
      </c>
      <c r="L291" s="41">
        <v>1</v>
      </c>
      <c r="N291" s="42">
        <f t="shared" si="61"/>
        <v>318504960000000</v>
      </c>
      <c r="O291" s="42">
        <f t="shared" si="67"/>
        <v>4.53869568E+17</v>
      </c>
      <c r="P291" s="42">
        <f t="shared" si="68"/>
        <v>7.2057594037929308E+18</v>
      </c>
      <c r="Q291" s="42">
        <f t="shared" si="69"/>
        <v>15.627580636393731</v>
      </c>
      <c r="R291" s="46">
        <f t="shared" si="62"/>
        <v>15.876277926157259</v>
      </c>
    </row>
    <row r="292" spans="1:18">
      <c r="A292" s="63">
        <f t="shared" si="70"/>
        <v>0.38500000000000023</v>
      </c>
      <c r="B292" s="63">
        <f t="shared" si="71"/>
        <v>4.8499999999999392</v>
      </c>
      <c r="C292" s="63">
        <f t="shared" si="72"/>
        <v>2.4249999999999696</v>
      </c>
      <c r="D292" s="63">
        <f t="shared" si="73"/>
        <v>2.4249999999999696</v>
      </c>
      <c r="E292" s="64">
        <f t="shared" si="63"/>
        <v>2.4822499999999774</v>
      </c>
      <c r="F292" s="52">
        <v>14.265000000000001</v>
      </c>
      <c r="G292" s="65">
        <f t="shared" si="64"/>
        <v>14.597181406249501</v>
      </c>
      <c r="H292" s="40">
        <f t="shared" si="65"/>
        <v>1.6554487947282707E+17</v>
      </c>
      <c r="I292" s="41">
        <f t="shared" si="66"/>
        <v>57.200000000000024</v>
      </c>
      <c r="J292" s="41">
        <v>286</v>
      </c>
      <c r="K292" s="48">
        <f t="shared" si="60"/>
        <v>1430</v>
      </c>
      <c r="L292" s="41">
        <v>1</v>
      </c>
      <c r="N292" s="42">
        <f t="shared" si="61"/>
        <v>318504960000000</v>
      </c>
      <c r="O292" s="42">
        <f t="shared" si="67"/>
        <v>4.554620928E+17</v>
      </c>
      <c r="P292" s="42">
        <f t="shared" si="68"/>
        <v>8.2772439736413532E+18</v>
      </c>
      <c r="Q292" s="42">
        <f t="shared" si="69"/>
        <v>17.759727169000236</v>
      </c>
      <c r="R292" s="46">
        <f t="shared" si="62"/>
        <v>18.173288412996449</v>
      </c>
    </row>
    <row r="293" spans="1:18">
      <c r="A293" s="63">
        <f t="shared" si="70"/>
        <v>0.38600000000000023</v>
      </c>
      <c r="B293" s="63">
        <f t="shared" si="71"/>
        <v>4.859999999999939</v>
      </c>
      <c r="C293" s="63">
        <f t="shared" si="72"/>
        <v>2.4299999999999695</v>
      </c>
      <c r="D293" s="63">
        <f t="shared" si="73"/>
        <v>2.4299999999999695</v>
      </c>
      <c r="E293" s="64">
        <f t="shared" si="63"/>
        <v>2.4899599999999773</v>
      </c>
      <c r="F293" s="52">
        <v>14.265000000000001</v>
      </c>
      <c r="G293" s="65">
        <f t="shared" si="64"/>
        <v>14.702964803999496</v>
      </c>
      <c r="H293" s="40">
        <f t="shared" si="65"/>
        <v>1.9016113072861894E+17</v>
      </c>
      <c r="I293" s="41">
        <f t="shared" si="66"/>
        <v>57.400000000000027</v>
      </c>
      <c r="J293" s="41">
        <v>287</v>
      </c>
      <c r="K293" s="48">
        <f t="shared" si="60"/>
        <v>1435</v>
      </c>
      <c r="L293" s="41">
        <v>1</v>
      </c>
      <c r="N293" s="42">
        <f t="shared" si="61"/>
        <v>318504960000000</v>
      </c>
      <c r="O293" s="42">
        <f t="shared" si="67"/>
        <v>4.570546176E+17</v>
      </c>
      <c r="P293" s="42">
        <f t="shared" si="68"/>
        <v>9.5080565364309463E+18</v>
      </c>
      <c r="Q293" s="42">
        <f t="shared" si="69"/>
        <v>20.183222730915411</v>
      </c>
      <c r="R293" s="46">
        <f t="shared" si="62"/>
        <v>20.802889130314185</v>
      </c>
    </row>
    <row r="294" spans="1:18">
      <c r="A294" s="63">
        <f t="shared" si="70"/>
        <v>0.38700000000000023</v>
      </c>
      <c r="B294" s="63">
        <f t="shared" si="71"/>
        <v>4.8699999999999388</v>
      </c>
      <c r="C294" s="63">
        <f t="shared" si="72"/>
        <v>2.4349999999999694</v>
      </c>
      <c r="D294" s="63">
        <f t="shared" si="73"/>
        <v>2.4349999999999694</v>
      </c>
      <c r="E294" s="64">
        <f t="shared" si="63"/>
        <v>2.4976899999999773</v>
      </c>
      <c r="F294" s="52">
        <v>14.265000000000001</v>
      </c>
      <c r="G294" s="65">
        <f t="shared" si="64"/>
        <v>14.809365990249495</v>
      </c>
      <c r="H294" s="40">
        <f t="shared" si="65"/>
        <v>2.1843777805234074E+17</v>
      </c>
      <c r="I294" s="41">
        <f t="shared" si="66"/>
        <v>57.60000000000003</v>
      </c>
      <c r="J294" s="41">
        <v>288</v>
      </c>
      <c r="K294" s="48">
        <f t="shared" si="60"/>
        <v>1440</v>
      </c>
      <c r="L294" s="41">
        <v>1</v>
      </c>
      <c r="N294" s="42">
        <f t="shared" si="61"/>
        <v>318504960000000</v>
      </c>
      <c r="O294" s="42">
        <f t="shared" si="67"/>
        <v>4.586471424E+17</v>
      </c>
      <c r="P294" s="42">
        <f t="shared" si="68"/>
        <v>1.0921888902617037E+19</v>
      </c>
      <c r="Q294" s="42">
        <f t="shared" si="69"/>
        <v>22.937937889120064</v>
      </c>
      <c r="R294" s="46">
        <f t="shared" si="62"/>
        <v>23.813271451916577</v>
      </c>
    </row>
    <row r="295" spans="1:18">
      <c r="A295" s="63">
        <f t="shared" si="70"/>
        <v>0.38800000000000023</v>
      </c>
      <c r="B295" s="63">
        <f t="shared" si="71"/>
        <v>4.8799999999999386</v>
      </c>
      <c r="C295" s="63">
        <f t="shared" si="72"/>
        <v>2.4399999999999693</v>
      </c>
      <c r="D295" s="63">
        <f t="shared" si="73"/>
        <v>2.4399999999999693</v>
      </c>
      <c r="E295" s="64">
        <f t="shared" si="63"/>
        <v>2.505439999999977</v>
      </c>
      <c r="F295" s="52">
        <v>14.265000000000001</v>
      </c>
      <c r="G295" s="65">
        <f t="shared" si="64"/>
        <v>14.916387583999487</v>
      </c>
      <c r="H295" s="40">
        <f t="shared" si="65"/>
        <v>2.5091911631793126E+17</v>
      </c>
      <c r="I295" s="41">
        <f t="shared" si="66"/>
        <v>57.800000000000033</v>
      </c>
      <c r="J295" s="41">
        <v>289</v>
      </c>
      <c r="K295" s="48">
        <f t="shared" si="60"/>
        <v>1445</v>
      </c>
      <c r="L295" s="41">
        <v>1</v>
      </c>
      <c r="N295" s="42">
        <f t="shared" si="61"/>
        <v>318504960000000</v>
      </c>
      <c r="O295" s="42">
        <f t="shared" si="67"/>
        <v>4.602396672E+17</v>
      </c>
      <c r="P295" s="42">
        <f t="shared" si="68"/>
        <v>1.2545955815896564E+19</v>
      </c>
      <c r="Q295" s="42">
        <f t="shared" si="69"/>
        <v>26.069207164005178</v>
      </c>
      <c r="R295" s="46">
        <f t="shared" si="62"/>
        <v>27.259614305354173</v>
      </c>
    </row>
    <row r="296" spans="1:18">
      <c r="A296" s="63">
        <f t="shared" si="70"/>
        <v>0.38900000000000023</v>
      </c>
      <c r="B296" s="63">
        <f t="shared" si="71"/>
        <v>4.8899999999999384</v>
      </c>
      <c r="C296" s="63">
        <f t="shared" si="72"/>
        <v>2.4449999999999692</v>
      </c>
      <c r="D296" s="63">
        <f t="shared" si="73"/>
        <v>2.4449999999999692</v>
      </c>
      <c r="E296" s="64">
        <f t="shared" si="63"/>
        <v>2.5132099999999769</v>
      </c>
      <c r="F296" s="52">
        <v>14.265000000000001</v>
      </c>
      <c r="G296" s="65">
        <f t="shared" si="64"/>
        <v>15.024032210249482</v>
      </c>
      <c r="H296" s="40">
        <f t="shared" si="65"/>
        <v>2.8823037615171731E+17</v>
      </c>
      <c r="I296" s="41">
        <f t="shared" si="66"/>
        <v>58.000000000000036</v>
      </c>
      <c r="J296" s="49">
        <v>290</v>
      </c>
      <c r="K296" s="48">
        <f t="shared" si="60"/>
        <v>1450</v>
      </c>
      <c r="L296" s="41">
        <v>1</v>
      </c>
      <c r="N296" s="42">
        <f t="shared" si="61"/>
        <v>318504960000000</v>
      </c>
      <c r="O296" s="42">
        <f t="shared" si="67"/>
        <v>4.61832192E+17</v>
      </c>
      <c r="P296" s="42">
        <f t="shared" si="68"/>
        <v>1.4411518807585866E+19</v>
      </c>
      <c r="Q296" s="42">
        <f t="shared" si="69"/>
        <v>29.628578842069999</v>
      </c>
      <c r="R296" s="46">
        <f t="shared" si="62"/>
        <v>31.205097992791863</v>
      </c>
    </row>
    <row r="297" spans="1:18">
      <c r="A297" s="63">
        <f t="shared" si="70"/>
        <v>0.39000000000000024</v>
      </c>
      <c r="B297" s="63">
        <f t="shared" si="71"/>
        <v>4.8999999999999382</v>
      </c>
      <c r="C297" s="63">
        <f t="shared" si="72"/>
        <v>2.4499999999999691</v>
      </c>
      <c r="D297" s="63">
        <f t="shared" si="73"/>
        <v>2.4499999999999691</v>
      </c>
      <c r="E297" s="64">
        <f t="shared" si="63"/>
        <v>2.5209999999999768</v>
      </c>
      <c r="F297" s="52">
        <v>14.265000000000001</v>
      </c>
      <c r="G297" s="65">
        <f t="shared" si="64"/>
        <v>15.132302499999478</v>
      </c>
      <c r="H297" s="40">
        <f t="shared" si="65"/>
        <v>3.310897589456544E+17</v>
      </c>
      <c r="I297" s="41">
        <f t="shared" si="66"/>
        <v>58.200000000000024</v>
      </c>
      <c r="J297" s="41">
        <v>291</v>
      </c>
      <c r="K297" s="48">
        <f t="shared" si="60"/>
        <v>1455</v>
      </c>
      <c r="L297" s="41">
        <v>1</v>
      </c>
      <c r="N297" s="42">
        <f t="shared" si="61"/>
        <v>318504960000000</v>
      </c>
      <c r="O297" s="42">
        <f t="shared" si="67"/>
        <v>4.634247168E+17</v>
      </c>
      <c r="P297" s="42">
        <f t="shared" si="68"/>
        <v>1.6554487947282721E+19</v>
      </c>
      <c r="Q297" s="42">
        <f t="shared" si="69"/>
        <v>33.674667819432138</v>
      </c>
      <c r="R297" s="46">
        <f t="shared" si="62"/>
        <v>35.722065196680333</v>
      </c>
    </row>
    <row r="298" spans="1:18">
      <c r="A298" s="63">
        <f t="shared" si="70"/>
        <v>0.39100000000000024</v>
      </c>
      <c r="B298" s="63">
        <f t="shared" si="71"/>
        <v>4.909999999999938</v>
      </c>
      <c r="C298" s="63">
        <f t="shared" si="72"/>
        <v>2.454999999999969</v>
      </c>
      <c r="D298" s="63">
        <f t="shared" si="73"/>
        <v>2.454999999999969</v>
      </c>
      <c r="E298" s="64">
        <f t="shared" si="63"/>
        <v>2.5288099999999769</v>
      </c>
      <c r="F298" s="52">
        <v>14.265000000000001</v>
      </c>
      <c r="G298" s="65">
        <f t="shared" si="64"/>
        <v>15.241201090249477</v>
      </c>
      <c r="H298" s="40">
        <f t="shared" si="65"/>
        <v>3.8032226145723802E+17</v>
      </c>
      <c r="I298" s="41">
        <f t="shared" si="66"/>
        <v>58.400000000000027</v>
      </c>
      <c r="J298" s="41">
        <v>292</v>
      </c>
      <c r="K298" s="48">
        <f t="shared" si="60"/>
        <v>1460</v>
      </c>
      <c r="L298" s="41">
        <v>1</v>
      </c>
      <c r="N298" s="42">
        <f t="shared" si="61"/>
        <v>318504960000000</v>
      </c>
      <c r="O298" s="42">
        <f t="shared" si="67"/>
        <v>4.650172416E+17</v>
      </c>
      <c r="P298" s="42">
        <f t="shared" si="68"/>
        <v>1.9016113072861901E+19</v>
      </c>
      <c r="Q298" s="42">
        <f t="shared" si="69"/>
        <v>38.274125651339268</v>
      </c>
      <c r="R298" s="46">
        <f t="shared" si="62"/>
        <v>40.893350550686122</v>
      </c>
    </row>
    <row r="299" spans="1:18">
      <c r="A299" s="63">
        <f t="shared" si="70"/>
        <v>0.39200000000000024</v>
      </c>
      <c r="B299" s="63">
        <f t="shared" si="71"/>
        <v>4.9199999999999378</v>
      </c>
      <c r="C299" s="63">
        <f t="shared" si="72"/>
        <v>2.4599999999999689</v>
      </c>
      <c r="D299" s="63">
        <f t="shared" si="73"/>
        <v>2.4599999999999689</v>
      </c>
      <c r="E299" s="64">
        <f t="shared" si="63"/>
        <v>2.5366399999999767</v>
      </c>
      <c r="F299" s="52">
        <v>14.265000000000001</v>
      </c>
      <c r="G299" s="65">
        <f t="shared" si="64"/>
        <v>15.350730623999471</v>
      </c>
      <c r="H299" s="40">
        <f t="shared" si="65"/>
        <v>4.3687555610468154E+17</v>
      </c>
      <c r="I299" s="41">
        <f t="shared" si="66"/>
        <v>58.60000000000003</v>
      </c>
      <c r="J299" s="41">
        <v>293</v>
      </c>
      <c r="K299" s="48">
        <f t="shared" si="60"/>
        <v>1465</v>
      </c>
      <c r="L299" s="41">
        <v>1</v>
      </c>
      <c r="N299" s="42">
        <f t="shared" si="61"/>
        <v>318504960000000</v>
      </c>
      <c r="O299" s="42">
        <f t="shared" si="67"/>
        <v>4.666097664E+17</v>
      </c>
      <c r="P299" s="42">
        <f t="shared" si="68"/>
        <v>2.1843777805234078E+19</v>
      </c>
      <c r="Q299" s="42">
        <f t="shared" si="69"/>
        <v>43.502743935495673</v>
      </c>
      <c r="R299" s="46">
        <f t="shared" si="62"/>
        <v>46.813803263836007</v>
      </c>
    </row>
    <row r="300" spans="1:18">
      <c r="A300" s="63">
        <f t="shared" si="70"/>
        <v>0.39300000000000024</v>
      </c>
      <c r="B300" s="63">
        <f t="shared" si="71"/>
        <v>4.9299999999999375</v>
      </c>
      <c r="C300" s="63">
        <f t="shared" si="72"/>
        <v>2.4649999999999688</v>
      </c>
      <c r="D300" s="63">
        <f t="shared" si="73"/>
        <v>2.4649999999999688</v>
      </c>
      <c r="E300" s="64">
        <f t="shared" si="63"/>
        <v>2.5444899999999766</v>
      </c>
      <c r="F300" s="52">
        <v>14.265000000000001</v>
      </c>
      <c r="G300" s="65">
        <f t="shared" si="64"/>
        <v>15.460893750249467</v>
      </c>
      <c r="H300" s="40">
        <f t="shared" si="65"/>
        <v>5.0183823263586259E+17</v>
      </c>
      <c r="I300" s="41">
        <f t="shared" si="66"/>
        <v>58.800000000000033</v>
      </c>
      <c r="J300" s="41">
        <v>294</v>
      </c>
      <c r="K300" s="48">
        <f t="shared" si="60"/>
        <v>1470</v>
      </c>
      <c r="L300" s="41">
        <v>1</v>
      </c>
      <c r="N300" s="42">
        <f t="shared" si="61"/>
        <v>318504960000000</v>
      </c>
      <c r="O300" s="42">
        <f t="shared" si="67"/>
        <v>4.682022912E+17</v>
      </c>
      <c r="P300" s="42">
        <f t="shared" si="68"/>
        <v>2.5091911631793132E+19</v>
      </c>
      <c r="Q300" s="42">
        <f t="shared" si="69"/>
        <v>49.4467093789277</v>
      </c>
      <c r="R300" s="46">
        <f t="shared" si="62"/>
        <v>53.592030845220116</v>
      </c>
    </row>
    <row r="301" spans="1:18">
      <c r="A301" s="63">
        <f t="shared" si="70"/>
        <v>0.39400000000000024</v>
      </c>
      <c r="B301" s="63">
        <f t="shared" si="71"/>
        <v>4.9399999999999373</v>
      </c>
      <c r="C301" s="63">
        <f t="shared" si="72"/>
        <v>2.4699999999999687</v>
      </c>
      <c r="D301" s="63">
        <f t="shared" si="73"/>
        <v>2.4699999999999687</v>
      </c>
      <c r="E301" s="64">
        <f t="shared" si="63"/>
        <v>2.5523599999999762</v>
      </c>
      <c r="F301" s="52">
        <v>14.265000000000001</v>
      </c>
      <c r="G301" s="65">
        <f t="shared" si="64"/>
        <v>15.571693123999459</v>
      </c>
      <c r="H301" s="40">
        <f t="shared" si="65"/>
        <v>5.7646075230343488E+17</v>
      </c>
      <c r="I301" s="41">
        <f t="shared" si="66"/>
        <v>59.000000000000028</v>
      </c>
      <c r="J301" s="41">
        <v>295</v>
      </c>
      <c r="K301" s="48">
        <f t="shared" si="60"/>
        <v>1475</v>
      </c>
      <c r="L301" s="41">
        <v>1</v>
      </c>
      <c r="N301" s="42">
        <f t="shared" si="61"/>
        <v>318504960000000</v>
      </c>
      <c r="O301" s="42">
        <f t="shared" si="67"/>
        <v>4.69794816E+17</v>
      </c>
      <c r="P301" s="42">
        <f t="shared" si="68"/>
        <v>2.8823037615171744E+19</v>
      </c>
      <c r="Q301" s="42">
        <f t="shared" si="69"/>
        <v>56.204031426492087</v>
      </c>
      <c r="R301" s="46">
        <f t="shared" si="62"/>
        <v>61.352396053624702</v>
      </c>
    </row>
    <row r="302" spans="1:18">
      <c r="A302" s="63">
        <f t="shared" si="70"/>
        <v>0.39500000000000024</v>
      </c>
      <c r="B302" s="63">
        <f t="shared" si="71"/>
        <v>4.9499999999999371</v>
      </c>
      <c r="C302" s="63">
        <f t="shared" si="72"/>
        <v>2.4749999999999686</v>
      </c>
      <c r="D302" s="63">
        <f t="shared" si="73"/>
        <v>2.4749999999999686</v>
      </c>
      <c r="E302" s="64">
        <f t="shared" si="63"/>
        <v>2.5602499999999759</v>
      </c>
      <c r="F302" s="52">
        <v>14.265000000000001</v>
      </c>
      <c r="G302" s="65">
        <f t="shared" si="64"/>
        <v>15.683131406249455</v>
      </c>
      <c r="H302" s="40">
        <f t="shared" si="65"/>
        <v>6.6217951789130893E+17</v>
      </c>
      <c r="I302" s="41">
        <f t="shared" si="66"/>
        <v>59.200000000000031</v>
      </c>
      <c r="J302" s="41">
        <v>296</v>
      </c>
      <c r="K302" s="48">
        <f t="shared" si="60"/>
        <v>1480</v>
      </c>
      <c r="L302" s="41">
        <v>1</v>
      </c>
      <c r="N302" s="42">
        <f t="shared" si="61"/>
        <v>318504960000000</v>
      </c>
      <c r="O302" s="42">
        <f t="shared" si="67"/>
        <v>4.713873408E+17</v>
      </c>
      <c r="P302" s="42">
        <f t="shared" si="68"/>
        <v>3.3108975894565446E+19</v>
      </c>
      <c r="Q302" s="42">
        <f t="shared" si="69"/>
        <v>63.88616620629702</v>
      </c>
      <c r="R302" s="46">
        <f t="shared" si="62"/>
        <v>70.237303866445799</v>
      </c>
    </row>
    <row r="303" spans="1:18">
      <c r="A303" s="63">
        <f t="shared" si="70"/>
        <v>0.39600000000000024</v>
      </c>
      <c r="B303" s="63">
        <f t="shared" si="71"/>
        <v>4.9599999999999369</v>
      </c>
      <c r="C303" s="63">
        <f t="shared" si="72"/>
        <v>2.4799999999999685</v>
      </c>
      <c r="D303" s="63">
        <f t="shared" si="73"/>
        <v>2.4799999999999685</v>
      </c>
      <c r="E303" s="64">
        <f t="shared" si="63"/>
        <v>2.5681599999999758</v>
      </c>
      <c r="F303" s="52">
        <v>14.265000000000001</v>
      </c>
      <c r="G303" s="65">
        <f t="shared" si="64"/>
        <v>15.795211263999448</v>
      </c>
      <c r="H303" s="40">
        <f t="shared" si="65"/>
        <v>7.6064452291447629E+17</v>
      </c>
      <c r="I303" s="41">
        <f t="shared" si="66"/>
        <v>59.400000000000034</v>
      </c>
      <c r="J303" s="41">
        <v>297</v>
      </c>
      <c r="K303" s="48">
        <f t="shared" si="60"/>
        <v>1485</v>
      </c>
      <c r="L303" s="41">
        <v>1</v>
      </c>
      <c r="N303" s="42">
        <f t="shared" si="61"/>
        <v>318504960000000</v>
      </c>
      <c r="O303" s="42">
        <f t="shared" si="67"/>
        <v>4.729798656E+17</v>
      </c>
      <c r="P303" s="42">
        <f t="shared" si="68"/>
        <v>3.8032226145723818E+19</v>
      </c>
      <c r="Q303" s="42">
        <f t="shared" si="69"/>
        <v>72.619863821428723</v>
      </c>
      <c r="R303" s="46">
        <f t="shared" si="62"/>
        <v>80.409820611450186</v>
      </c>
    </row>
    <row r="304" spans="1:18">
      <c r="A304" s="63">
        <f t="shared" si="70"/>
        <v>0.39700000000000024</v>
      </c>
      <c r="B304" s="63">
        <f t="shared" si="71"/>
        <v>4.9699999999999367</v>
      </c>
      <c r="C304" s="63">
        <f t="shared" si="72"/>
        <v>2.4849999999999683</v>
      </c>
      <c r="D304" s="63">
        <f t="shared" si="73"/>
        <v>2.4849999999999683</v>
      </c>
      <c r="E304" s="64">
        <f t="shared" si="63"/>
        <v>2.5760899999999758</v>
      </c>
      <c r="F304" s="52">
        <v>14.265000000000001</v>
      </c>
      <c r="G304" s="65">
        <f t="shared" si="64"/>
        <v>15.907935370249444</v>
      </c>
      <c r="H304" s="40">
        <f t="shared" si="65"/>
        <v>8.7375111220936346E+17</v>
      </c>
      <c r="I304" s="41">
        <f t="shared" si="66"/>
        <v>59.600000000000037</v>
      </c>
      <c r="J304" s="41">
        <v>298</v>
      </c>
      <c r="K304" s="48">
        <f t="shared" si="60"/>
        <v>1490</v>
      </c>
      <c r="L304" s="41">
        <v>1</v>
      </c>
      <c r="N304" s="42">
        <f t="shared" si="61"/>
        <v>318504960000000</v>
      </c>
      <c r="O304" s="42">
        <f t="shared" si="67"/>
        <v>4.745723904E+17</v>
      </c>
      <c r="P304" s="42">
        <f t="shared" si="68"/>
        <v>4.3687555610468172E+19</v>
      </c>
      <c r="Q304" s="42">
        <f t="shared" si="69"/>
        <v>82.549269743282281</v>
      </c>
      <c r="R304" s="46">
        <f t="shared" si="62"/>
        <v>92.056673532241319</v>
      </c>
    </row>
    <row r="305" spans="1:18">
      <c r="A305" s="63">
        <f t="shared" si="70"/>
        <v>0.39800000000000024</v>
      </c>
      <c r="B305" s="63">
        <f t="shared" si="71"/>
        <v>4.9799999999999365</v>
      </c>
      <c r="C305" s="63">
        <f t="shared" si="72"/>
        <v>2.4899999999999682</v>
      </c>
      <c r="D305" s="63">
        <f t="shared" si="73"/>
        <v>2.4899999999999682</v>
      </c>
      <c r="E305" s="64">
        <f t="shared" si="63"/>
        <v>2.5840399999999755</v>
      </c>
      <c r="F305" s="52">
        <v>14.265000000000001</v>
      </c>
      <c r="G305" s="65">
        <f t="shared" si="64"/>
        <v>16.021306403999439</v>
      </c>
      <c r="H305" s="40">
        <f t="shared" si="65"/>
        <v>1.0036764652717257E+18</v>
      </c>
      <c r="I305" s="41">
        <f t="shared" si="66"/>
        <v>59.800000000000026</v>
      </c>
      <c r="J305" s="41">
        <v>299</v>
      </c>
      <c r="K305" s="48">
        <f t="shared" si="60"/>
        <v>1495</v>
      </c>
      <c r="L305" s="41">
        <v>1</v>
      </c>
      <c r="N305" s="42">
        <f t="shared" si="61"/>
        <v>318504960000000</v>
      </c>
      <c r="O305" s="42">
        <f t="shared" si="67"/>
        <v>4.761649152E+17</v>
      </c>
      <c r="P305" s="42">
        <f t="shared" si="68"/>
        <v>5.0183823263586288E+19</v>
      </c>
      <c r="Q305" s="42">
        <f t="shared" si="69"/>
        <v>93.838315301897197</v>
      </c>
      <c r="R305" s="46">
        <f t="shared" si="62"/>
        <v>105.39168607688778</v>
      </c>
    </row>
    <row r="306" spans="1:18">
      <c r="A306" s="63">
        <f t="shared" si="70"/>
        <v>0.39900000000000024</v>
      </c>
      <c r="B306" s="63">
        <f t="shared" si="71"/>
        <v>4.9899999999999363</v>
      </c>
      <c r="C306" s="63">
        <f t="shared" si="72"/>
        <v>2.4949999999999681</v>
      </c>
      <c r="D306" s="63">
        <f t="shared" si="73"/>
        <v>2.4949999999999681</v>
      </c>
      <c r="E306" s="64">
        <f t="shared" si="63"/>
        <v>2.5920099999999753</v>
      </c>
      <c r="F306" s="52">
        <v>14.265000000000001</v>
      </c>
      <c r="G306" s="65">
        <f t="shared" si="64"/>
        <v>16.135327050249433</v>
      </c>
      <c r="H306" s="40">
        <f t="shared" si="65"/>
        <v>1.15292150460687E+18</v>
      </c>
      <c r="I306" s="41">
        <f t="shared" si="66"/>
        <v>60.000000000000028</v>
      </c>
      <c r="J306" s="49">
        <v>300</v>
      </c>
      <c r="K306" s="48">
        <f t="shared" si="60"/>
        <v>1500</v>
      </c>
      <c r="L306" s="41">
        <v>14</v>
      </c>
      <c r="N306" s="42">
        <f t="shared" si="61"/>
        <v>4459069440000000</v>
      </c>
      <c r="O306" s="42">
        <f t="shared" si="67"/>
        <v>6.68860416E+18</v>
      </c>
      <c r="P306" s="42">
        <f t="shared" si="68"/>
        <v>5.7646075230343504E+19</v>
      </c>
      <c r="Q306" s="42">
        <f t="shared" si="69"/>
        <v>7.6195312210022799</v>
      </c>
      <c r="R306" s="46">
        <f t="shared" si="62"/>
        <v>8.6185508741996628</v>
      </c>
    </row>
    <row r="307" spans="1:18">
      <c r="A307" s="63">
        <f t="shared" si="70"/>
        <v>0.40000000000000024</v>
      </c>
      <c r="B307" s="63">
        <f t="shared" si="71"/>
        <v>4.9999999999999361</v>
      </c>
      <c r="C307" s="63">
        <f t="shared" si="72"/>
        <v>2.499999999999968</v>
      </c>
      <c r="D307" s="63">
        <f t="shared" si="73"/>
        <v>2.499999999999968</v>
      </c>
      <c r="E307" s="64">
        <f t="shared" si="63"/>
        <v>2.5999999999999752</v>
      </c>
      <c r="F307" s="52">
        <v>14.265000000000001</v>
      </c>
      <c r="G307" s="65">
        <f t="shared" si="64"/>
        <v>16.249999999999432</v>
      </c>
      <c r="H307" s="40">
        <f t="shared" si="65"/>
        <v>1.3243590357826181E+18</v>
      </c>
      <c r="I307" s="41">
        <f t="shared" si="66"/>
        <v>60.200000000000031</v>
      </c>
      <c r="J307" s="41">
        <v>301</v>
      </c>
      <c r="K307" s="48">
        <f t="shared" si="60"/>
        <v>1505</v>
      </c>
      <c r="O307" s="42">
        <f t="shared" si="67"/>
        <v>0</v>
      </c>
    </row>
    <row r="308" spans="1:18">
      <c r="A308" s="63">
        <f t="shared" si="70"/>
        <v>0.40100000000000025</v>
      </c>
      <c r="B308" s="63">
        <f t="shared" si="71"/>
        <v>5.0099999999999358</v>
      </c>
      <c r="C308" s="63">
        <f t="shared" si="72"/>
        <v>2.5049999999999679</v>
      </c>
      <c r="D308" s="63">
        <f t="shared" si="73"/>
        <v>2.5049999999999679</v>
      </c>
      <c r="E308" s="64">
        <f t="shared" si="63"/>
        <v>2.6080099999999753</v>
      </c>
      <c r="F308" s="52">
        <v>14.265000000000001</v>
      </c>
      <c r="G308" s="65">
        <f t="shared" si="64"/>
        <v>16.365327950249426</v>
      </c>
      <c r="H308" s="40">
        <f t="shared" si="65"/>
        <v>1.5212890458289531E+18</v>
      </c>
      <c r="I308" s="41">
        <f t="shared" si="66"/>
        <v>60.400000000000034</v>
      </c>
      <c r="J308" s="41">
        <v>302</v>
      </c>
      <c r="K308" s="48">
        <f t="shared" si="60"/>
        <v>1510</v>
      </c>
      <c r="O308" s="42">
        <f t="shared" si="67"/>
        <v>0</v>
      </c>
    </row>
    <row r="309" spans="1:18">
      <c r="A309" s="63">
        <f t="shared" si="70"/>
        <v>0.40200000000000025</v>
      </c>
      <c r="B309" s="63">
        <f t="shared" si="71"/>
        <v>5.0199999999999356</v>
      </c>
      <c r="C309" s="63">
        <f t="shared" si="72"/>
        <v>2.5099999999999678</v>
      </c>
      <c r="D309" s="63">
        <f t="shared" si="73"/>
        <v>2.5099999999999678</v>
      </c>
      <c r="E309" s="64">
        <f t="shared" si="63"/>
        <v>2.6160399999999751</v>
      </c>
      <c r="F309" s="52">
        <v>14.265000000000001</v>
      </c>
      <c r="G309" s="65">
        <f t="shared" si="64"/>
        <v>16.481313603999421</v>
      </c>
      <c r="H309" s="40">
        <f t="shared" si="65"/>
        <v>1.7475022244187272E+18</v>
      </c>
      <c r="I309" s="41">
        <f t="shared" si="66"/>
        <v>60.60000000000003</v>
      </c>
      <c r="J309" s="41">
        <v>303</v>
      </c>
    </row>
    <row r="310" spans="1:18">
      <c r="A310" s="63">
        <f t="shared" si="70"/>
        <v>0.40300000000000025</v>
      </c>
      <c r="B310" s="63">
        <f t="shared" si="71"/>
        <v>5.0299999999999354</v>
      </c>
      <c r="C310" s="63">
        <f t="shared" si="72"/>
        <v>2.5149999999999677</v>
      </c>
      <c r="D310" s="63">
        <f t="shared" si="73"/>
        <v>2.5149999999999677</v>
      </c>
      <c r="E310" s="64">
        <f t="shared" si="63"/>
        <v>2.6240899999999749</v>
      </c>
      <c r="F310" s="52">
        <v>14.265000000000001</v>
      </c>
      <c r="G310" s="65">
        <f t="shared" si="64"/>
        <v>16.597959670249416</v>
      </c>
      <c r="H310" s="40">
        <f t="shared" si="65"/>
        <v>2.0073529305434519E+18</v>
      </c>
      <c r="I310" s="41">
        <f t="shared" si="66"/>
        <v>60.800000000000033</v>
      </c>
      <c r="J310" s="41">
        <v>304</v>
      </c>
    </row>
    <row r="311" spans="1:18">
      <c r="A311" s="63">
        <f t="shared" si="70"/>
        <v>0.40400000000000025</v>
      </c>
      <c r="B311" s="63">
        <f t="shared" si="71"/>
        <v>5.0399999999999352</v>
      </c>
      <c r="C311" s="63">
        <f t="shared" si="72"/>
        <v>2.5199999999999676</v>
      </c>
      <c r="D311" s="63">
        <f t="shared" si="73"/>
        <v>2.5199999999999676</v>
      </c>
      <c r="E311" s="64">
        <f t="shared" si="63"/>
        <v>2.6321599999999745</v>
      </c>
      <c r="F311" s="52">
        <v>14.265000000000001</v>
      </c>
      <c r="G311" s="65">
        <f t="shared" si="64"/>
        <v>16.715268863999409</v>
      </c>
      <c r="H311" s="40">
        <f t="shared" si="65"/>
        <v>2.3058430092137411E+18</v>
      </c>
      <c r="I311" s="41">
        <f t="shared" si="66"/>
        <v>61.000000000000036</v>
      </c>
      <c r="J311" s="41">
        <v>305</v>
      </c>
    </row>
    <row r="312" spans="1:18">
      <c r="A312" s="63">
        <f t="shared" si="70"/>
        <v>0.40500000000000025</v>
      </c>
      <c r="B312" s="63">
        <f t="shared" si="71"/>
        <v>5.049999999999935</v>
      </c>
      <c r="C312" s="63">
        <f t="shared" si="72"/>
        <v>2.5249999999999675</v>
      </c>
      <c r="D312" s="63">
        <f t="shared" si="73"/>
        <v>2.5249999999999675</v>
      </c>
      <c r="E312" s="64">
        <f t="shared" si="63"/>
        <v>2.6402499999999747</v>
      </c>
      <c r="F312" s="52">
        <v>14.265000000000001</v>
      </c>
      <c r="G312" s="65">
        <f t="shared" si="64"/>
        <v>16.833243906249404</v>
      </c>
      <c r="H312" s="40">
        <f t="shared" si="65"/>
        <v>2.6487180715652372E+18</v>
      </c>
      <c r="I312" s="41">
        <f t="shared" si="66"/>
        <v>61.200000000000038</v>
      </c>
      <c r="J312" s="41">
        <v>306</v>
      </c>
    </row>
    <row r="313" spans="1:18">
      <c r="A313" s="63">
        <f t="shared" si="70"/>
        <v>0.40600000000000025</v>
      </c>
      <c r="B313" s="63">
        <f t="shared" si="71"/>
        <v>5.0599999999999348</v>
      </c>
      <c r="C313" s="63">
        <f t="shared" si="72"/>
        <v>2.5299999999999674</v>
      </c>
      <c r="D313" s="63">
        <f t="shared" si="73"/>
        <v>2.5299999999999674</v>
      </c>
      <c r="E313" s="64">
        <f t="shared" si="63"/>
        <v>2.6483599999999745</v>
      </c>
      <c r="F313" s="52">
        <v>14.265000000000001</v>
      </c>
      <c r="G313" s="65">
        <f t="shared" si="64"/>
        <v>16.9518875239994</v>
      </c>
      <c r="H313" s="40">
        <f t="shared" si="65"/>
        <v>3.0425780916579072E+18</v>
      </c>
      <c r="I313" s="41">
        <f t="shared" si="66"/>
        <v>61.400000000000027</v>
      </c>
      <c r="J313" s="41">
        <v>307</v>
      </c>
    </row>
    <row r="314" spans="1:18">
      <c r="A314" s="63">
        <f t="shared" si="70"/>
        <v>0.40700000000000025</v>
      </c>
      <c r="B314" s="63">
        <f t="shared" si="71"/>
        <v>5.0699999999999346</v>
      </c>
      <c r="C314" s="63">
        <f t="shared" si="72"/>
        <v>2.5349999999999673</v>
      </c>
      <c r="D314" s="63">
        <f t="shared" si="73"/>
        <v>2.5349999999999673</v>
      </c>
      <c r="E314" s="64">
        <f t="shared" si="63"/>
        <v>2.656489999999974</v>
      </c>
      <c r="F314" s="52">
        <v>14.265000000000001</v>
      </c>
      <c r="G314" s="65">
        <f t="shared" si="64"/>
        <v>17.071202450249391</v>
      </c>
      <c r="H314" s="40">
        <f t="shared" si="65"/>
        <v>3.4950044488374564E+18</v>
      </c>
      <c r="I314" s="41">
        <f t="shared" si="66"/>
        <v>61.60000000000003</v>
      </c>
      <c r="J314" s="41">
        <v>308</v>
      </c>
    </row>
    <row r="315" spans="1:18">
      <c r="A315" s="63">
        <f t="shared" si="70"/>
        <v>0.40800000000000025</v>
      </c>
      <c r="B315" s="63">
        <f t="shared" si="71"/>
        <v>5.0799999999999343</v>
      </c>
      <c r="C315" s="63">
        <f t="shared" si="72"/>
        <v>2.5399999999999672</v>
      </c>
      <c r="D315" s="63">
        <f t="shared" si="73"/>
        <v>2.5399999999999672</v>
      </c>
      <c r="E315" s="64">
        <f t="shared" si="63"/>
        <v>2.6646399999999741</v>
      </c>
      <c r="F315" s="52">
        <v>14.265000000000001</v>
      </c>
      <c r="G315" s="65">
        <f t="shared" si="64"/>
        <v>17.191191423999388</v>
      </c>
      <c r="H315" s="40">
        <f t="shared" si="65"/>
        <v>4.0147058610869048E+18</v>
      </c>
      <c r="I315" s="41">
        <f t="shared" si="66"/>
        <v>61.800000000000033</v>
      </c>
      <c r="J315" s="41">
        <v>309</v>
      </c>
    </row>
    <row r="316" spans="1:18">
      <c r="A316" s="63">
        <f t="shared" si="70"/>
        <v>0.40900000000000025</v>
      </c>
      <c r="B316" s="63">
        <f t="shared" si="71"/>
        <v>5.0899999999999341</v>
      </c>
      <c r="C316" s="63">
        <f t="shared" si="72"/>
        <v>2.5449999999999671</v>
      </c>
      <c r="D316" s="63">
        <f t="shared" si="73"/>
        <v>2.5449999999999671</v>
      </c>
      <c r="E316" s="64">
        <f t="shared" si="63"/>
        <v>2.6728099999999739</v>
      </c>
      <c r="F316" s="52">
        <v>14.265000000000001</v>
      </c>
      <c r="G316" s="65">
        <f t="shared" si="64"/>
        <v>17.311857190249384</v>
      </c>
      <c r="H316" s="40">
        <f t="shared" si="65"/>
        <v>4.6116860184274821E+18</v>
      </c>
      <c r="I316" s="41">
        <f t="shared" si="66"/>
        <v>62.000000000000036</v>
      </c>
      <c r="J316" s="41">
        <v>310</v>
      </c>
    </row>
    <row r="317" spans="1:18">
      <c r="A317" s="63">
        <f t="shared" si="70"/>
        <v>0.41000000000000025</v>
      </c>
      <c r="B317" s="63">
        <f t="shared" si="71"/>
        <v>5.0999999999999339</v>
      </c>
      <c r="C317" s="63">
        <f t="shared" si="72"/>
        <v>2.549999999999967</v>
      </c>
      <c r="D317" s="63">
        <f t="shared" si="73"/>
        <v>2.549999999999967</v>
      </c>
      <c r="E317" s="64">
        <f t="shared" si="63"/>
        <v>2.6809999999999738</v>
      </c>
      <c r="F317" s="52">
        <v>14.265000000000001</v>
      </c>
      <c r="G317" s="65">
        <f t="shared" si="64"/>
        <v>17.433202499999378</v>
      </c>
      <c r="H317" s="40">
        <f t="shared" si="65"/>
        <v>5.2974361431304776E+18</v>
      </c>
      <c r="I317" s="41">
        <f t="shared" si="66"/>
        <v>62.200000000000031</v>
      </c>
      <c r="J317" s="41">
        <v>311</v>
      </c>
    </row>
    <row r="318" spans="1:18">
      <c r="A318" s="63">
        <f t="shared" si="70"/>
        <v>0.41100000000000025</v>
      </c>
      <c r="B318" s="63">
        <f t="shared" si="71"/>
        <v>5.1099999999999337</v>
      </c>
      <c r="C318" s="63">
        <f t="shared" si="72"/>
        <v>2.5549999999999669</v>
      </c>
      <c r="D318" s="63">
        <f t="shared" si="73"/>
        <v>2.5549999999999669</v>
      </c>
      <c r="E318" s="64">
        <f t="shared" si="63"/>
        <v>2.6892099999999735</v>
      </c>
      <c r="F318" s="52">
        <v>14.265000000000001</v>
      </c>
      <c r="G318" s="65">
        <f t="shared" si="64"/>
        <v>17.555230110249369</v>
      </c>
      <c r="H318" s="40">
        <f t="shared" si="65"/>
        <v>6.0851561833158164E+18</v>
      </c>
      <c r="I318" s="41">
        <f t="shared" si="66"/>
        <v>62.400000000000027</v>
      </c>
      <c r="J318" s="41">
        <v>312</v>
      </c>
    </row>
    <row r="319" spans="1:18">
      <c r="A319" s="63">
        <f t="shared" si="70"/>
        <v>0.41200000000000025</v>
      </c>
      <c r="B319" s="63">
        <f t="shared" si="71"/>
        <v>5.1199999999999335</v>
      </c>
      <c r="C319" s="63">
        <f t="shared" si="72"/>
        <v>2.5599999999999667</v>
      </c>
      <c r="D319" s="63">
        <f t="shared" si="73"/>
        <v>2.5599999999999667</v>
      </c>
      <c r="E319" s="64">
        <f t="shared" si="63"/>
        <v>2.6974399999999736</v>
      </c>
      <c r="F319" s="52">
        <v>14.265000000000001</v>
      </c>
      <c r="G319" s="65">
        <f t="shared" si="64"/>
        <v>17.677942783999367</v>
      </c>
      <c r="H319" s="40">
        <f t="shared" si="65"/>
        <v>6.9900088976749158E+18</v>
      </c>
      <c r="I319" s="41">
        <f t="shared" si="66"/>
        <v>62.60000000000003</v>
      </c>
      <c r="J319" s="41">
        <v>313</v>
      </c>
    </row>
    <row r="320" spans="1:18">
      <c r="A320" s="63">
        <f t="shared" si="70"/>
        <v>0.41300000000000026</v>
      </c>
      <c r="B320" s="63">
        <f t="shared" si="71"/>
        <v>5.1299999999999333</v>
      </c>
      <c r="C320" s="63">
        <f t="shared" si="72"/>
        <v>2.5649999999999666</v>
      </c>
      <c r="D320" s="63">
        <f t="shared" si="73"/>
        <v>2.5649999999999666</v>
      </c>
      <c r="E320" s="64">
        <f t="shared" si="63"/>
        <v>2.7056899999999735</v>
      </c>
      <c r="F320" s="52">
        <v>14.265000000000001</v>
      </c>
      <c r="G320" s="65">
        <f t="shared" si="64"/>
        <v>17.801343290249363</v>
      </c>
      <c r="H320" s="40">
        <f t="shared" si="65"/>
        <v>8.0294117221738127E+18</v>
      </c>
      <c r="I320" s="41">
        <f t="shared" si="66"/>
        <v>62.800000000000033</v>
      </c>
      <c r="J320" s="41">
        <v>314</v>
      </c>
    </row>
    <row r="321" spans="1:10">
      <c r="A321" s="63">
        <f t="shared" si="70"/>
        <v>0.41400000000000026</v>
      </c>
      <c r="B321" s="63">
        <f t="shared" si="71"/>
        <v>5.1399999999999331</v>
      </c>
      <c r="C321" s="63">
        <f t="shared" si="72"/>
        <v>2.5699999999999665</v>
      </c>
      <c r="D321" s="63">
        <f t="shared" si="73"/>
        <v>2.5699999999999665</v>
      </c>
      <c r="E321" s="64">
        <f t="shared" si="63"/>
        <v>2.7139599999999735</v>
      </c>
      <c r="F321" s="52">
        <v>14.265000000000001</v>
      </c>
      <c r="G321" s="65">
        <f t="shared" si="64"/>
        <v>17.925434403999358</v>
      </c>
      <c r="H321" s="40">
        <f t="shared" si="65"/>
        <v>9.2233720368549683E+18</v>
      </c>
      <c r="I321" s="41">
        <f t="shared" si="66"/>
        <v>63.000000000000028</v>
      </c>
      <c r="J321" s="41">
        <v>315</v>
      </c>
    </row>
    <row r="322" spans="1:10">
      <c r="A322" s="63">
        <f t="shared" si="70"/>
        <v>0.41500000000000026</v>
      </c>
      <c r="B322" s="63">
        <f t="shared" si="71"/>
        <v>5.1499999999999329</v>
      </c>
      <c r="C322" s="63">
        <f t="shared" si="72"/>
        <v>2.5749999999999664</v>
      </c>
      <c r="D322" s="63">
        <f t="shared" si="73"/>
        <v>2.5749999999999664</v>
      </c>
      <c r="E322" s="64">
        <f t="shared" si="63"/>
        <v>2.7222499999999732</v>
      </c>
      <c r="F322" s="52">
        <v>14.265000000000001</v>
      </c>
      <c r="G322" s="65">
        <f t="shared" si="64"/>
        <v>18.050218906249352</v>
      </c>
      <c r="H322" s="40">
        <f t="shared" si="65"/>
        <v>1.0594872286260957E+19</v>
      </c>
      <c r="I322" s="41">
        <f t="shared" si="66"/>
        <v>63.200000000000031</v>
      </c>
      <c r="J322" s="41">
        <v>316</v>
      </c>
    </row>
    <row r="323" spans="1:10">
      <c r="A323" s="63">
        <f t="shared" si="70"/>
        <v>0.41600000000000026</v>
      </c>
      <c r="B323" s="63">
        <f t="shared" si="71"/>
        <v>5.1599999999999326</v>
      </c>
      <c r="C323" s="63">
        <f t="shared" si="72"/>
        <v>2.5799999999999663</v>
      </c>
      <c r="D323" s="63">
        <f t="shared" si="73"/>
        <v>2.5799999999999663</v>
      </c>
      <c r="E323" s="64">
        <f t="shared" si="63"/>
        <v>2.730559999999973</v>
      </c>
      <c r="F323" s="52">
        <v>14.265000000000001</v>
      </c>
      <c r="G323" s="65">
        <f t="shared" si="64"/>
        <v>18.175699583999346</v>
      </c>
      <c r="H323" s="40">
        <f t="shared" si="65"/>
        <v>1.2170312366631635E+19</v>
      </c>
      <c r="I323" s="41">
        <f t="shared" si="66"/>
        <v>63.400000000000034</v>
      </c>
      <c r="J323" s="41">
        <v>317</v>
      </c>
    </row>
    <row r="324" spans="1:10">
      <c r="A324" s="63">
        <f t="shared" si="70"/>
        <v>0.41700000000000026</v>
      </c>
      <c r="B324" s="63">
        <f t="shared" si="71"/>
        <v>5.1699999999999324</v>
      </c>
      <c r="C324" s="63">
        <f t="shared" si="72"/>
        <v>2.5849999999999662</v>
      </c>
      <c r="D324" s="63">
        <f t="shared" si="73"/>
        <v>2.5849999999999662</v>
      </c>
      <c r="E324" s="64">
        <f t="shared" si="63"/>
        <v>2.738889999999973</v>
      </c>
      <c r="F324" s="52">
        <v>14.265000000000001</v>
      </c>
      <c r="G324" s="65">
        <f t="shared" si="64"/>
        <v>18.301879230249341</v>
      </c>
      <c r="H324" s="40">
        <f t="shared" si="65"/>
        <v>1.3980017795349832E+19</v>
      </c>
      <c r="I324" s="41">
        <f t="shared" si="66"/>
        <v>63.600000000000037</v>
      </c>
      <c r="J324" s="41">
        <v>318</v>
      </c>
    </row>
    <row r="325" spans="1:10">
      <c r="A325" s="63">
        <f t="shared" si="70"/>
        <v>0.41800000000000026</v>
      </c>
      <c r="B325" s="63">
        <f t="shared" si="71"/>
        <v>5.1799999999999322</v>
      </c>
      <c r="C325" s="63">
        <f t="shared" si="72"/>
        <v>2.5899999999999661</v>
      </c>
      <c r="D325" s="63">
        <f t="shared" si="73"/>
        <v>2.5899999999999661</v>
      </c>
      <c r="E325" s="64">
        <f t="shared" si="63"/>
        <v>2.747239999999973</v>
      </c>
      <c r="F325" s="52">
        <v>14.265000000000001</v>
      </c>
      <c r="G325" s="65">
        <f t="shared" si="64"/>
        <v>18.428760643999336</v>
      </c>
      <c r="H325" s="40">
        <f t="shared" si="65"/>
        <v>1.6058823444347632E+19</v>
      </c>
      <c r="I325" s="41">
        <f t="shared" si="66"/>
        <v>63.800000000000026</v>
      </c>
      <c r="J325" s="41">
        <v>319</v>
      </c>
    </row>
    <row r="326" spans="1:10">
      <c r="A326" s="63">
        <f t="shared" si="70"/>
        <v>0.41900000000000026</v>
      </c>
      <c r="B326" s="63">
        <f t="shared" si="71"/>
        <v>5.189999999999932</v>
      </c>
      <c r="C326" s="63">
        <f t="shared" si="72"/>
        <v>2.594999999999966</v>
      </c>
      <c r="D326" s="63">
        <f t="shared" si="73"/>
        <v>2.594999999999966</v>
      </c>
      <c r="E326" s="64">
        <f t="shared" si="63"/>
        <v>2.7556099999999724</v>
      </c>
      <c r="F326" s="52">
        <v>14.265000000000001</v>
      </c>
      <c r="G326" s="65">
        <f t="shared" si="64"/>
        <v>18.55634663024933</v>
      </c>
      <c r="H326" s="40">
        <f t="shared" si="65"/>
        <v>1.8446744073709945E+19</v>
      </c>
      <c r="I326" s="41">
        <f t="shared" si="66"/>
        <v>64.000000000000028</v>
      </c>
      <c r="J326" s="41">
        <v>320</v>
      </c>
    </row>
    <row r="327" spans="1:10">
      <c r="A327" s="63">
        <f t="shared" si="70"/>
        <v>0.42000000000000026</v>
      </c>
      <c r="B327" s="63">
        <f t="shared" si="71"/>
        <v>5.1999999999999318</v>
      </c>
      <c r="C327" s="63">
        <f t="shared" si="72"/>
        <v>2.5999999999999659</v>
      </c>
      <c r="D327" s="63">
        <f t="shared" si="73"/>
        <v>2.5999999999999659</v>
      </c>
      <c r="E327" s="64">
        <f t="shared" si="63"/>
        <v>2.7639999999999723</v>
      </c>
      <c r="F327" s="52">
        <v>14.265000000000001</v>
      </c>
      <c r="G327" s="65">
        <f t="shared" si="64"/>
        <v>18.684639999999323</v>
      </c>
      <c r="H327" s="40">
        <f t="shared" si="65"/>
        <v>2.1189744572521923E+19</v>
      </c>
      <c r="I327" s="41">
        <f t="shared" si="66"/>
        <v>64.200000000000031</v>
      </c>
      <c r="J327" s="41">
        <v>321</v>
      </c>
    </row>
    <row r="328" spans="1:10">
      <c r="A328" s="63">
        <f t="shared" si="70"/>
        <v>0.42100000000000026</v>
      </c>
      <c r="B328" s="63">
        <f t="shared" si="71"/>
        <v>5.2099999999999316</v>
      </c>
      <c r="C328" s="63">
        <f t="shared" si="72"/>
        <v>2.6049999999999658</v>
      </c>
      <c r="D328" s="63">
        <f t="shared" si="73"/>
        <v>2.6049999999999658</v>
      </c>
      <c r="E328" s="64">
        <f t="shared" ref="E328:E391" si="74">(1-A328)+A328*B328</f>
        <v>2.7724099999999723</v>
      </c>
      <c r="F328" s="52">
        <v>14.265000000000001</v>
      </c>
      <c r="G328" s="65">
        <f t="shared" ref="G328:G391" si="75">E328*C328*D328</f>
        <v>18.813643570249319</v>
      </c>
      <c r="H328" s="40">
        <f t="shared" ref="H328:H391" si="76">POWER($I$1,J328)</f>
        <v>2.4340624733263286E+19</v>
      </c>
      <c r="I328" s="41">
        <f t="shared" ref="I328:I391" si="77">LOG(H328,2)</f>
        <v>64.400000000000034</v>
      </c>
      <c r="J328" s="41">
        <v>322</v>
      </c>
    </row>
    <row r="329" spans="1:10">
      <c r="A329" s="63">
        <f t="shared" si="70"/>
        <v>0.42200000000000026</v>
      </c>
      <c r="B329" s="63">
        <f t="shared" si="71"/>
        <v>5.2199999999999314</v>
      </c>
      <c r="C329" s="63">
        <f t="shared" si="72"/>
        <v>2.6099999999999657</v>
      </c>
      <c r="D329" s="63">
        <f t="shared" si="73"/>
        <v>2.6099999999999657</v>
      </c>
      <c r="E329" s="64">
        <f t="shared" si="74"/>
        <v>2.7808399999999724</v>
      </c>
      <c r="F329" s="52">
        <v>14.265000000000001</v>
      </c>
      <c r="G329" s="65">
        <f t="shared" si="75"/>
        <v>18.943360163999316</v>
      </c>
      <c r="H329" s="40">
        <f t="shared" si="76"/>
        <v>2.796003559069968E+19</v>
      </c>
      <c r="I329" s="41">
        <f t="shared" si="77"/>
        <v>64.600000000000023</v>
      </c>
      <c r="J329" s="41">
        <v>323</v>
      </c>
    </row>
    <row r="330" spans="1:10">
      <c r="A330" s="63">
        <f t="shared" si="70"/>
        <v>0.42300000000000026</v>
      </c>
      <c r="B330" s="63">
        <f t="shared" si="71"/>
        <v>5.2299999999999311</v>
      </c>
      <c r="C330" s="63">
        <f t="shared" si="72"/>
        <v>2.6149999999999656</v>
      </c>
      <c r="D330" s="63">
        <f t="shared" si="73"/>
        <v>2.6149999999999656</v>
      </c>
      <c r="E330" s="64">
        <f t="shared" si="74"/>
        <v>2.7892899999999718</v>
      </c>
      <c r="F330" s="52">
        <v>14.265000000000001</v>
      </c>
      <c r="G330" s="65">
        <f t="shared" si="75"/>
        <v>19.073792610249306</v>
      </c>
      <c r="H330" s="40">
        <f t="shared" si="76"/>
        <v>3.2117646888695276E+19</v>
      </c>
      <c r="I330" s="41">
        <f t="shared" si="77"/>
        <v>64.800000000000026</v>
      </c>
      <c r="J330" s="41">
        <v>324</v>
      </c>
    </row>
    <row r="331" spans="1:10">
      <c r="A331" s="63">
        <f t="shared" si="70"/>
        <v>0.42400000000000027</v>
      </c>
      <c r="B331" s="63">
        <f t="shared" si="71"/>
        <v>5.2399999999999309</v>
      </c>
      <c r="C331" s="63">
        <f t="shared" si="72"/>
        <v>2.6199999999999655</v>
      </c>
      <c r="D331" s="63">
        <f t="shared" si="73"/>
        <v>2.6199999999999655</v>
      </c>
      <c r="E331" s="64">
        <f t="shared" si="74"/>
        <v>2.7977599999999718</v>
      </c>
      <c r="F331" s="52">
        <v>14.265000000000001</v>
      </c>
      <c r="G331" s="65">
        <f t="shared" si="75"/>
        <v>19.204943743999301</v>
      </c>
      <c r="H331" s="40">
        <f t="shared" si="76"/>
        <v>3.6893488147419906E+19</v>
      </c>
      <c r="I331" s="41">
        <f t="shared" si="77"/>
        <v>65.000000000000028</v>
      </c>
      <c r="J331" s="41">
        <v>325</v>
      </c>
    </row>
    <row r="332" spans="1:10">
      <c r="A332" s="63">
        <f t="shared" si="70"/>
        <v>0.42500000000000027</v>
      </c>
      <c r="B332" s="63">
        <f t="shared" si="71"/>
        <v>5.2499999999999307</v>
      </c>
      <c r="C332" s="63">
        <f t="shared" si="72"/>
        <v>2.6249999999999654</v>
      </c>
      <c r="D332" s="63">
        <f t="shared" si="73"/>
        <v>2.6249999999999654</v>
      </c>
      <c r="E332" s="64">
        <f t="shared" si="74"/>
        <v>2.8062499999999715</v>
      </c>
      <c r="F332" s="52">
        <v>14.265000000000001</v>
      </c>
      <c r="G332" s="65">
        <f t="shared" si="75"/>
        <v>19.336816406249291</v>
      </c>
      <c r="H332" s="40">
        <f t="shared" si="76"/>
        <v>4.2379489145043853E+19</v>
      </c>
      <c r="I332" s="41">
        <f t="shared" si="77"/>
        <v>65.200000000000031</v>
      </c>
      <c r="J332" s="41">
        <v>326</v>
      </c>
    </row>
    <row r="333" spans="1:10">
      <c r="A333" s="63">
        <f t="shared" si="70"/>
        <v>0.42600000000000027</v>
      </c>
      <c r="B333" s="63">
        <f t="shared" si="71"/>
        <v>5.2599999999999305</v>
      </c>
      <c r="C333" s="63">
        <f t="shared" si="72"/>
        <v>2.6299999999999653</v>
      </c>
      <c r="D333" s="63">
        <f t="shared" si="73"/>
        <v>2.6299999999999653</v>
      </c>
      <c r="E333" s="64">
        <f t="shared" si="74"/>
        <v>2.8147599999999717</v>
      </c>
      <c r="F333" s="52">
        <v>14.265000000000001</v>
      </c>
      <c r="G333" s="65">
        <f t="shared" si="75"/>
        <v>19.46941344399929</v>
      </c>
      <c r="H333" s="40">
        <f t="shared" si="76"/>
        <v>4.8681249466526581E+19</v>
      </c>
      <c r="I333" s="41">
        <f t="shared" si="77"/>
        <v>65.400000000000034</v>
      </c>
      <c r="J333" s="41">
        <v>327</v>
      </c>
    </row>
    <row r="334" spans="1:10">
      <c r="A334" s="63">
        <f t="shared" si="70"/>
        <v>0.42700000000000027</v>
      </c>
      <c r="B334" s="63">
        <f t="shared" si="71"/>
        <v>5.2699999999999303</v>
      </c>
      <c r="C334" s="63">
        <f t="shared" si="72"/>
        <v>2.6349999999999651</v>
      </c>
      <c r="D334" s="63">
        <f t="shared" si="73"/>
        <v>2.6349999999999651</v>
      </c>
      <c r="E334" s="64">
        <f t="shared" si="74"/>
        <v>2.8232899999999717</v>
      </c>
      <c r="F334" s="52">
        <v>14.265000000000001</v>
      </c>
      <c r="G334" s="65">
        <f t="shared" si="75"/>
        <v>19.602737710249286</v>
      </c>
      <c r="H334" s="40">
        <f t="shared" si="76"/>
        <v>5.5920071181399376E+19</v>
      </c>
      <c r="I334" s="41">
        <f t="shared" si="77"/>
        <v>65.600000000000037</v>
      </c>
      <c r="J334" s="41">
        <v>328</v>
      </c>
    </row>
    <row r="335" spans="1:10">
      <c r="A335" s="63">
        <f t="shared" si="70"/>
        <v>0.42800000000000027</v>
      </c>
      <c r="B335" s="63">
        <f t="shared" si="71"/>
        <v>5.2799999999999301</v>
      </c>
      <c r="C335" s="63">
        <f t="shared" si="72"/>
        <v>2.639999999999965</v>
      </c>
      <c r="D335" s="63">
        <f t="shared" si="73"/>
        <v>2.639999999999965</v>
      </c>
      <c r="E335" s="64">
        <f t="shared" si="74"/>
        <v>2.8318399999999713</v>
      </c>
      <c r="F335" s="52">
        <v>14.265000000000001</v>
      </c>
      <c r="G335" s="65">
        <f t="shared" si="75"/>
        <v>19.736792063999275</v>
      </c>
      <c r="H335" s="40">
        <f t="shared" si="76"/>
        <v>6.4235293777390576E+19</v>
      </c>
      <c r="I335" s="41">
        <f t="shared" si="77"/>
        <v>65.80000000000004</v>
      </c>
      <c r="J335" s="41">
        <v>329</v>
      </c>
    </row>
    <row r="336" spans="1:10">
      <c r="A336" s="63">
        <f t="shared" si="70"/>
        <v>0.42900000000000027</v>
      </c>
      <c r="B336" s="63">
        <f t="shared" si="71"/>
        <v>5.2899999999999299</v>
      </c>
      <c r="C336" s="63">
        <f t="shared" si="72"/>
        <v>2.6449999999999649</v>
      </c>
      <c r="D336" s="63">
        <f t="shared" si="73"/>
        <v>2.6449999999999649</v>
      </c>
      <c r="E336" s="64">
        <f t="shared" si="74"/>
        <v>2.840409999999971</v>
      </c>
      <c r="F336" s="52">
        <v>14.265000000000001</v>
      </c>
      <c r="G336" s="65">
        <f t="shared" si="75"/>
        <v>19.871579370249272</v>
      </c>
      <c r="H336" s="40">
        <f t="shared" si="76"/>
        <v>7.3786976294839828E+19</v>
      </c>
      <c r="I336" s="41">
        <f t="shared" si="77"/>
        <v>66.000000000000043</v>
      </c>
      <c r="J336" s="41">
        <v>330</v>
      </c>
    </row>
    <row r="337" spans="1:10">
      <c r="A337" s="63">
        <f t="shared" si="70"/>
        <v>0.43000000000000027</v>
      </c>
      <c r="B337" s="63">
        <f t="shared" si="71"/>
        <v>5.2999999999999297</v>
      </c>
      <c r="C337" s="63">
        <f t="shared" si="72"/>
        <v>2.6499999999999648</v>
      </c>
      <c r="D337" s="63">
        <f t="shared" si="73"/>
        <v>2.6499999999999648</v>
      </c>
      <c r="E337" s="64">
        <f t="shared" si="74"/>
        <v>2.8489999999999709</v>
      </c>
      <c r="F337" s="52">
        <v>14.265000000000001</v>
      </c>
      <c r="G337" s="65">
        <f t="shared" si="75"/>
        <v>20.007102499999263</v>
      </c>
      <c r="H337" s="40">
        <f t="shared" si="76"/>
        <v>8.4758978290087723E+19</v>
      </c>
      <c r="I337" s="41">
        <f t="shared" si="77"/>
        <v>66.200000000000045</v>
      </c>
      <c r="J337" s="41">
        <v>331</v>
      </c>
    </row>
    <row r="338" spans="1:10">
      <c r="A338" s="63">
        <f t="shared" si="70"/>
        <v>0.43100000000000027</v>
      </c>
      <c r="B338" s="63">
        <f t="shared" si="71"/>
        <v>5.3099999999999294</v>
      </c>
      <c r="C338" s="63">
        <f t="shared" si="72"/>
        <v>2.6549999999999647</v>
      </c>
      <c r="D338" s="63">
        <f t="shared" si="73"/>
        <v>2.6549999999999647</v>
      </c>
      <c r="E338" s="64">
        <f t="shared" si="74"/>
        <v>2.8576099999999709</v>
      </c>
      <c r="F338" s="52">
        <v>14.265000000000001</v>
      </c>
      <c r="G338" s="65">
        <f t="shared" si="75"/>
        <v>20.143364330249259</v>
      </c>
      <c r="H338" s="40">
        <f t="shared" si="76"/>
        <v>9.7362498933053194E+19</v>
      </c>
      <c r="I338" s="41">
        <f t="shared" si="77"/>
        <v>66.400000000000034</v>
      </c>
      <c r="J338" s="41">
        <v>332</v>
      </c>
    </row>
    <row r="339" spans="1:10">
      <c r="A339" s="63">
        <f t="shared" si="70"/>
        <v>0.43200000000000027</v>
      </c>
      <c r="B339" s="63">
        <f t="shared" si="71"/>
        <v>5.3199999999999292</v>
      </c>
      <c r="C339" s="63">
        <f t="shared" si="72"/>
        <v>2.6599999999999646</v>
      </c>
      <c r="D339" s="63">
        <f t="shared" si="73"/>
        <v>2.6599999999999646</v>
      </c>
      <c r="E339" s="64">
        <f t="shared" si="74"/>
        <v>2.8662399999999706</v>
      </c>
      <c r="F339" s="52">
        <v>14.265000000000001</v>
      </c>
      <c r="G339" s="65">
        <f t="shared" si="75"/>
        <v>20.280367743999253</v>
      </c>
      <c r="H339" s="40">
        <f t="shared" si="76"/>
        <v>1.1184014236279878E+20</v>
      </c>
      <c r="I339" s="41">
        <f t="shared" si="77"/>
        <v>66.600000000000037</v>
      </c>
      <c r="J339" s="41">
        <v>333</v>
      </c>
    </row>
    <row r="340" spans="1:10">
      <c r="A340" s="63">
        <f t="shared" si="70"/>
        <v>0.43300000000000027</v>
      </c>
      <c r="B340" s="63">
        <f t="shared" si="71"/>
        <v>5.329999999999929</v>
      </c>
      <c r="C340" s="63">
        <f t="shared" si="72"/>
        <v>2.6649999999999645</v>
      </c>
      <c r="D340" s="63">
        <f t="shared" si="73"/>
        <v>2.6649999999999645</v>
      </c>
      <c r="E340" s="64">
        <f t="shared" si="74"/>
        <v>2.8748899999999704</v>
      </c>
      <c r="F340" s="52">
        <v>14.265000000000001</v>
      </c>
      <c r="G340" s="65">
        <f t="shared" si="75"/>
        <v>20.418115630249247</v>
      </c>
      <c r="H340" s="40">
        <f t="shared" si="76"/>
        <v>1.2847058755478117E+20</v>
      </c>
      <c r="I340" s="41">
        <f t="shared" si="77"/>
        <v>66.80000000000004</v>
      </c>
      <c r="J340" s="41">
        <v>334</v>
      </c>
    </row>
    <row r="341" spans="1:10">
      <c r="A341" s="63">
        <f t="shared" si="70"/>
        <v>0.43400000000000027</v>
      </c>
      <c r="B341" s="63">
        <f t="shared" si="71"/>
        <v>5.3399999999999288</v>
      </c>
      <c r="C341" s="63">
        <f t="shared" si="72"/>
        <v>2.6699999999999644</v>
      </c>
      <c r="D341" s="63">
        <f t="shared" si="73"/>
        <v>2.6699999999999644</v>
      </c>
      <c r="E341" s="64">
        <f t="shared" si="74"/>
        <v>2.8835599999999704</v>
      </c>
      <c r="F341" s="52">
        <v>14.265000000000001</v>
      </c>
      <c r="G341" s="65">
        <f t="shared" si="75"/>
        <v>20.556610883999241</v>
      </c>
      <c r="H341" s="40">
        <f t="shared" si="76"/>
        <v>1.4757395258967969E+20</v>
      </c>
      <c r="I341" s="41">
        <f t="shared" si="77"/>
        <v>67.000000000000043</v>
      </c>
      <c r="J341" s="41">
        <v>335</v>
      </c>
    </row>
    <row r="342" spans="1:10">
      <c r="A342" s="63">
        <f t="shared" si="70"/>
        <v>0.43500000000000028</v>
      </c>
      <c r="B342" s="63">
        <f t="shared" si="71"/>
        <v>5.3499999999999286</v>
      </c>
      <c r="C342" s="63">
        <f t="shared" si="72"/>
        <v>2.6749999999999643</v>
      </c>
      <c r="D342" s="63">
        <f t="shared" si="73"/>
        <v>2.6749999999999643</v>
      </c>
      <c r="E342" s="64">
        <f t="shared" si="74"/>
        <v>2.8922499999999705</v>
      </c>
      <c r="F342" s="52">
        <v>14.265000000000001</v>
      </c>
      <c r="G342" s="65">
        <f t="shared" si="75"/>
        <v>20.695856406249234</v>
      </c>
      <c r="H342" s="40">
        <f t="shared" si="76"/>
        <v>1.6951795658017554E+20</v>
      </c>
      <c r="I342" s="41">
        <f t="shared" si="77"/>
        <v>67.200000000000031</v>
      </c>
      <c r="J342" s="41">
        <v>336</v>
      </c>
    </row>
    <row r="343" spans="1:10">
      <c r="A343" s="63">
        <f t="shared" si="70"/>
        <v>0.43600000000000028</v>
      </c>
      <c r="B343" s="63">
        <f t="shared" si="71"/>
        <v>5.3599999999999284</v>
      </c>
      <c r="C343" s="63">
        <f t="shared" si="72"/>
        <v>2.6799999999999642</v>
      </c>
      <c r="D343" s="63">
        <f t="shared" si="73"/>
        <v>2.6799999999999642</v>
      </c>
      <c r="E343" s="64">
        <f t="shared" si="74"/>
        <v>2.9009599999999698</v>
      </c>
      <c r="F343" s="52">
        <v>14.265000000000001</v>
      </c>
      <c r="G343" s="65">
        <f t="shared" si="75"/>
        <v>20.835855103999226</v>
      </c>
      <c r="H343" s="40">
        <f t="shared" si="76"/>
        <v>1.9472499786610645E+20</v>
      </c>
      <c r="I343" s="41">
        <f t="shared" si="77"/>
        <v>67.400000000000034</v>
      </c>
      <c r="J343" s="41">
        <v>337</v>
      </c>
    </row>
    <row r="344" spans="1:10">
      <c r="A344" s="63">
        <f t="shared" si="70"/>
        <v>0.43700000000000028</v>
      </c>
      <c r="B344" s="63">
        <f t="shared" si="71"/>
        <v>5.3699999999999282</v>
      </c>
      <c r="C344" s="63">
        <f t="shared" si="72"/>
        <v>2.6849999999999641</v>
      </c>
      <c r="D344" s="63">
        <f t="shared" si="73"/>
        <v>2.6849999999999641</v>
      </c>
      <c r="E344" s="64">
        <f t="shared" si="74"/>
        <v>2.9096899999999697</v>
      </c>
      <c r="F344" s="52">
        <v>16.97</v>
      </c>
      <c r="G344" s="65">
        <f t="shared" si="75"/>
        <v>20.976609890249218</v>
      </c>
      <c r="H344" s="40">
        <f t="shared" si="76"/>
        <v>2.2368028472559767E+20</v>
      </c>
      <c r="I344" s="41">
        <f t="shared" si="77"/>
        <v>67.600000000000037</v>
      </c>
      <c r="J344" s="41">
        <v>338</v>
      </c>
    </row>
    <row r="345" spans="1:10">
      <c r="A345" s="63">
        <f t="shared" si="70"/>
        <v>0.43800000000000028</v>
      </c>
      <c r="B345" s="63">
        <f t="shared" si="71"/>
        <v>5.379999999999928</v>
      </c>
      <c r="C345" s="63">
        <f t="shared" si="72"/>
        <v>2.689999999999964</v>
      </c>
      <c r="D345" s="63">
        <f t="shared" si="73"/>
        <v>2.689999999999964</v>
      </c>
      <c r="E345" s="64">
        <f t="shared" si="74"/>
        <v>2.9184399999999697</v>
      </c>
      <c r="F345" s="52">
        <v>16.97</v>
      </c>
      <c r="G345" s="65">
        <f t="shared" si="75"/>
        <v>21.118123683999215</v>
      </c>
      <c r="H345" s="40">
        <f t="shared" si="76"/>
        <v>2.5694117510956243E+20</v>
      </c>
      <c r="I345" s="41">
        <f t="shared" si="77"/>
        <v>67.80000000000004</v>
      </c>
      <c r="J345" s="41">
        <v>339</v>
      </c>
    </row>
    <row r="346" spans="1:10">
      <c r="A346" s="63">
        <f t="shared" si="70"/>
        <v>0.43900000000000028</v>
      </c>
      <c r="B346" s="63">
        <f t="shared" si="71"/>
        <v>5.3899999999999277</v>
      </c>
      <c r="C346" s="63">
        <f t="shared" si="72"/>
        <v>2.6949999999999639</v>
      </c>
      <c r="D346" s="63">
        <f t="shared" si="73"/>
        <v>2.6949999999999639</v>
      </c>
      <c r="E346" s="64">
        <f t="shared" si="74"/>
        <v>2.9272099999999694</v>
      </c>
      <c r="F346" s="52">
        <v>16.97</v>
      </c>
      <c r="G346" s="65">
        <f t="shared" si="75"/>
        <v>21.260399410249207</v>
      </c>
      <c r="H346" s="40">
        <f t="shared" si="76"/>
        <v>2.9514790517935951E+20</v>
      </c>
      <c r="I346" s="41">
        <f t="shared" si="77"/>
        <v>68.000000000000028</v>
      </c>
      <c r="J346" s="41">
        <v>340</v>
      </c>
    </row>
    <row r="347" spans="1:10">
      <c r="A347" s="63">
        <f t="shared" si="70"/>
        <v>0.44000000000000028</v>
      </c>
      <c r="B347" s="63">
        <f t="shared" si="71"/>
        <v>5.3999999999999275</v>
      </c>
      <c r="C347" s="63">
        <f t="shared" si="72"/>
        <v>2.6999999999999638</v>
      </c>
      <c r="D347" s="63">
        <f t="shared" si="73"/>
        <v>2.6999999999999638</v>
      </c>
      <c r="E347" s="64">
        <f t="shared" si="74"/>
        <v>2.9359999999999693</v>
      </c>
      <c r="F347" s="52">
        <v>16.97</v>
      </c>
      <c r="G347" s="65">
        <f t="shared" si="75"/>
        <v>21.4034399999992</v>
      </c>
      <c r="H347" s="40">
        <f t="shared" si="76"/>
        <v>3.3903591316035115E+20</v>
      </c>
      <c r="I347" s="41">
        <f t="shared" si="77"/>
        <v>68.200000000000031</v>
      </c>
      <c r="J347" s="41">
        <v>341</v>
      </c>
    </row>
    <row r="348" spans="1:10">
      <c r="A348" s="63">
        <f t="shared" si="70"/>
        <v>0.44100000000000028</v>
      </c>
      <c r="B348" s="63">
        <f t="shared" si="71"/>
        <v>5.4099999999999273</v>
      </c>
      <c r="C348" s="63">
        <f t="shared" si="72"/>
        <v>2.7049999999999637</v>
      </c>
      <c r="D348" s="63">
        <f t="shared" si="73"/>
        <v>2.7049999999999637</v>
      </c>
      <c r="E348" s="64">
        <f t="shared" si="74"/>
        <v>2.9448099999999693</v>
      </c>
      <c r="F348" s="52">
        <v>16.97</v>
      </c>
      <c r="G348" s="65">
        <f t="shared" si="75"/>
        <v>21.547248390249198</v>
      </c>
      <c r="H348" s="40">
        <f t="shared" si="76"/>
        <v>3.8944999573221304E+20</v>
      </c>
      <c r="I348" s="41">
        <f t="shared" si="77"/>
        <v>68.400000000000034</v>
      </c>
      <c r="J348" s="41">
        <v>342</v>
      </c>
    </row>
    <row r="349" spans="1:10">
      <c r="A349" s="63">
        <f t="shared" si="70"/>
        <v>0.44200000000000028</v>
      </c>
      <c r="B349" s="63">
        <f t="shared" si="71"/>
        <v>5.4199999999999271</v>
      </c>
      <c r="C349" s="63">
        <f t="shared" si="72"/>
        <v>2.7099999999999635</v>
      </c>
      <c r="D349" s="63">
        <f t="shared" si="73"/>
        <v>2.7099999999999635</v>
      </c>
      <c r="E349" s="64">
        <f t="shared" si="74"/>
        <v>2.953639999999969</v>
      </c>
      <c r="F349" s="52">
        <v>16.97</v>
      </c>
      <c r="G349" s="65">
        <f t="shared" si="75"/>
        <v>21.691827523999187</v>
      </c>
      <c r="H349" s="40">
        <f t="shared" si="76"/>
        <v>4.4736056945119547E+20</v>
      </c>
      <c r="I349" s="41">
        <f t="shared" si="77"/>
        <v>68.600000000000037</v>
      </c>
      <c r="J349" s="41">
        <v>343</v>
      </c>
    </row>
    <row r="350" spans="1:10">
      <c r="A350" s="63">
        <f t="shared" si="70"/>
        <v>0.44300000000000028</v>
      </c>
      <c r="B350" s="63">
        <f t="shared" si="71"/>
        <v>5.4299999999999269</v>
      </c>
      <c r="C350" s="63">
        <f t="shared" si="72"/>
        <v>2.7149999999999634</v>
      </c>
      <c r="D350" s="63">
        <f t="shared" si="73"/>
        <v>2.7149999999999634</v>
      </c>
      <c r="E350" s="64">
        <f t="shared" si="74"/>
        <v>2.9624899999999688</v>
      </c>
      <c r="F350" s="52">
        <v>16.97</v>
      </c>
      <c r="G350" s="65">
        <f t="shared" si="75"/>
        <v>21.837180350249181</v>
      </c>
      <c r="H350" s="40">
        <f t="shared" si="76"/>
        <v>5.1388235021912506E+20</v>
      </c>
      <c r="I350" s="41">
        <f t="shared" si="77"/>
        <v>68.800000000000026</v>
      </c>
      <c r="J350" s="41">
        <v>344</v>
      </c>
    </row>
    <row r="351" spans="1:10">
      <c r="A351" s="63">
        <f t="shared" si="70"/>
        <v>0.44400000000000028</v>
      </c>
      <c r="B351" s="63">
        <f t="shared" si="71"/>
        <v>5.4399999999999267</v>
      </c>
      <c r="C351" s="63">
        <f t="shared" si="72"/>
        <v>2.7199999999999633</v>
      </c>
      <c r="D351" s="63">
        <f t="shared" si="73"/>
        <v>2.7199999999999633</v>
      </c>
      <c r="E351" s="64">
        <f t="shared" si="74"/>
        <v>2.9713599999999687</v>
      </c>
      <c r="F351" s="52">
        <v>16.97</v>
      </c>
      <c r="G351" s="65">
        <f t="shared" si="75"/>
        <v>21.983309823999178</v>
      </c>
      <c r="H351" s="40">
        <f t="shared" si="76"/>
        <v>5.9029581035871928E+20</v>
      </c>
      <c r="I351" s="41">
        <f t="shared" si="77"/>
        <v>69.000000000000028</v>
      </c>
      <c r="J351" s="41">
        <v>345</v>
      </c>
    </row>
    <row r="352" spans="1:10">
      <c r="A352" s="63">
        <f t="shared" si="70"/>
        <v>0.44500000000000028</v>
      </c>
      <c r="B352" s="63">
        <f t="shared" si="71"/>
        <v>5.4499999999999265</v>
      </c>
      <c r="C352" s="63">
        <f t="shared" si="72"/>
        <v>2.7249999999999632</v>
      </c>
      <c r="D352" s="63">
        <f t="shared" si="73"/>
        <v>2.7249999999999632</v>
      </c>
      <c r="E352" s="64">
        <f t="shared" si="74"/>
        <v>2.9802499999999688</v>
      </c>
      <c r="F352" s="52">
        <v>16.97</v>
      </c>
      <c r="G352" s="65">
        <f t="shared" si="75"/>
        <v>22.130218906249173</v>
      </c>
      <c r="H352" s="40">
        <f t="shared" si="76"/>
        <v>6.7807182632070257E+20</v>
      </c>
      <c r="I352" s="41">
        <f t="shared" si="77"/>
        <v>69.200000000000031</v>
      </c>
      <c r="J352" s="41">
        <v>346</v>
      </c>
    </row>
    <row r="353" spans="1:10">
      <c r="A353" s="63">
        <f t="shared" si="70"/>
        <v>0.44600000000000029</v>
      </c>
      <c r="B353" s="63">
        <f t="shared" si="71"/>
        <v>5.4599999999999262</v>
      </c>
      <c r="C353" s="63">
        <f t="shared" si="72"/>
        <v>2.7299999999999631</v>
      </c>
      <c r="D353" s="63">
        <f t="shared" si="73"/>
        <v>2.7299999999999631</v>
      </c>
      <c r="E353" s="64">
        <f t="shared" si="74"/>
        <v>2.9891599999999685</v>
      </c>
      <c r="F353" s="52">
        <v>16.97</v>
      </c>
      <c r="G353" s="65">
        <f t="shared" si="75"/>
        <v>22.277910563999161</v>
      </c>
      <c r="H353" s="40">
        <f t="shared" si="76"/>
        <v>7.7889999146442621E+20</v>
      </c>
      <c r="I353" s="41">
        <f t="shared" si="77"/>
        <v>69.400000000000034</v>
      </c>
      <c r="J353" s="41">
        <v>347</v>
      </c>
    </row>
    <row r="354" spans="1:10">
      <c r="A354" s="63">
        <f t="shared" ref="A354:A417" si="78">A353+0.1%</f>
        <v>0.44700000000000029</v>
      </c>
      <c r="B354" s="63">
        <f t="shared" ref="B354:B417" si="79">B353+1%</f>
        <v>5.469999999999926</v>
      </c>
      <c r="C354" s="63">
        <f t="shared" ref="C354:C417" si="80">C353+0.5%</f>
        <v>2.734999999999963</v>
      </c>
      <c r="D354" s="63">
        <f t="shared" ref="D354:D417" si="81">D353+0.5%</f>
        <v>2.734999999999963</v>
      </c>
      <c r="E354" s="64">
        <f t="shared" si="74"/>
        <v>2.9980899999999684</v>
      </c>
      <c r="F354" s="52">
        <v>16.97</v>
      </c>
      <c r="G354" s="65">
        <f t="shared" si="75"/>
        <v>22.426387770249157</v>
      </c>
      <c r="H354" s="40">
        <f t="shared" si="76"/>
        <v>8.9472113890239119E+20</v>
      </c>
      <c r="I354" s="41">
        <f t="shared" si="77"/>
        <v>69.600000000000037</v>
      </c>
      <c r="J354" s="41">
        <v>348</v>
      </c>
    </row>
    <row r="355" spans="1:10">
      <c r="A355" s="63">
        <f t="shared" si="78"/>
        <v>0.44800000000000029</v>
      </c>
      <c r="B355" s="63">
        <f t="shared" si="79"/>
        <v>5.4799999999999258</v>
      </c>
      <c r="C355" s="63">
        <f t="shared" si="80"/>
        <v>2.7399999999999629</v>
      </c>
      <c r="D355" s="63">
        <f t="shared" si="81"/>
        <v>2.7399999999999629</v>
      </c>
      <c r="E355" s="64">
        <f t="shared" si="74"/>
        <v>3.007039999999968</v>
      </c>
      <c r="F355" s="52">
        <v>16.97</v>
      </c>
      <c r="G355" s="65">
        <f t="shared" si="75"/>
        <v>22.575653503999149</v>
      </c>
      <c r="H355" s="40">
        <f t="shared" si="76"/>
        <v>1.0277647004382505E+21</v>
      </c>
      <c r="I355" s="41">
        <f t="shared" si="77"/>
        <v>69.80000000000004</v>
      </c>
      <c r="J355" s="41">
        <v>349</v>
      </c>
    </row>
    <row r="356" spans="1:10">
      <c r="A356" s="63">
        <f t="shared" si="78"/>
        <v>0.44900000000000029</v>
      </c>
      <c r="B356" s="63">
        <f t="shared" si="79"/>
        <v>5.4899999999999256</v>
      </c>
      <c r="C356" s="63">
        <f t="shared" si="80"/>
        <v>2.7449999999999628</v>
      </c>
      <c r="D356" s="63">
        <f t="shared" si="81"/>
        <v>2.7449999999999628</v>
      </c>
      <c r="E356" s="64">
        <f t="shared" si="74"/>
        <v>3.0160099999999681</v>
      </c>
      <c r="F356" s="52">
        <v>16.97</v>
      </c>
      <c r="G356" s="65">
        <f t="shared" si="75"/>
        <v>22.725710750249142</v>
      </c>
      <c r="H356" s="40">
        <f t="shared" si="76"/>
        <v>1.1805916207174386E+21</v>
      </c>
      <c r="I356" s="41">
        <f t="shared" si="77"/>
        <v>70.000000000000043</v>
      </c>
      <c r="J356" s="41">
        <v>350</v>
      </c>
    </row>
    <row r="357" spans="1:10">
      <c r="A357" s="63">
        <f t="shared" si="78"/>
        <v>0.45000000000000029</v>
      </c>
      <c r="B357" s="63">
        <f t="shared" si="79"/>
        <v>5.4999999999999254</v>
      </c>
      <c r="C357" s="63">
        <f t="shared" si="80"/>
        <v>2.7499999999999627</v>
      </c>
      <c r="D357" s="63">
        <f t="shared" si="81"/>
        <v>2.7499999999999627</v>
      </c>
      <c r="E357" s="64">
        <f t="shared" si="74"/>
        <v>3.0249999999999679</v>
      </c>
      <c r="F357" s="52">
        <v>16.97</v>
      </c>
      <c r="G357" s="65">
        <f t="shared" si="75"/>
        <v>22.876562499999135</v>
      </c>
      <c r="H357" s="40">
        <f t="shared" si="76"/>
        <v>1.3561436526414057E+21</v>
      </c>
      <c r="I357" s="41">
        <f t="shared" si="77"/>
        <v>70.200000000000045</v>
      </c>
      <c r="J357" s="41">
        <v>351</v>
      </c>
    </row>
    <row r="358" spans="1:10">
      <c r="A358" s="63">
        <f t="shared" si="78"/>
        <v>0.45100000000000029</v>
      </c>
      <c r="B358" s="63">
        <f t="shared" si="79"/>
        <v>5.5099999999999252</v>
      </c>
      <c r="C358" s="63">
        <f t="shared" si="80"/>
        <v>2.7549999999999626</v>
      </c>
      <c r="D358" s="63">
        <f t="shared" si="81"/>
        <v>2.7549999999999626</v>
      </c>
      <c r="E358" s="64">
        <f t="shared" si="74"/>
        <v>3.0340099999999675</v>
      </c>
      <c r="F358" s="52">
        <v>16.97</v>
      </c>
      <c r="G358" s="65">
        <f t="shared" si="75"/>
        <v>23.028211750249127</v>
      </c>
      <c r="H358" s="40">
        <f t="shared" si="76"/>
        <v>1.5577999829288532E+21</v>
      </c>
      <c r="I358" s="41">
        <f t="shared" si="77"/>
        <v>70.400000000000034</v>
      </c>
      <c r="J358" s="41">
        <v>352</v>
      </c>
    </row>
    <row r="359" spans="1:10">
      <c r="A359" s="63">
        <f t="shared" si="78"/>
        <v>0.45200000000000029</v>
      </c>
      <c r="B359" s="63">
        <f t="shared" si="79"/>
        <v>5.519999999999925</v>
      </c>
      <c r="C359" s="63">
        <f t="shared" si="80"/>
        <v>2.7599999999999625</v>
      </c>
      <c r="D359" s="63">
        <f t="shared" si="81"/>
        <v>2.7599999999999625</v>
      </c>
      <c r="E359" s="64">
        <f t="shared" si="74"/>
        <v>3.0430399999999671</v>
      </c>
      <c r="F359" s="52">
        <v>16.97</v>
      </c>
      <c r="G359" s="65">
        <f t="shared" si="75"/>
        <v>23.180661503999119</v>
      </c>
      <c r="H359" s="40">
        <f t="shared" si="76"/>
        <v>1.7894422778047834E+21</v>
      </c>
      <c r="I359" s="41">
        <f t="shared" si="77"/>
        <v>70.600000000000037</v>
      </c>
      <c r="J359" s="41">
        <v>353</v>
      </c>
    </row>
    <row r="360" spans="1:10">
      <c r="A360" s="63">
        <f t="shared" si="78"/>
        <v>0.45300000000000029</v>
      </c>
      <c r="B360" s="63">
        <f t="shared" si="79"/>
        <v>5.5299999999999248</v>
      </c>
      <c r="C360" s="63">
        <f t="shared" si="80"/>
        <v>2.7649999999999624</v>
      </c>
      <c r="D360" s="63">
        <f t="shared" si="81"/>
        <v>2.7649999999999624</v>
      </c>
      <c r="E360" s="64">
        <f t="shared" si="74"/>
        <v>3.0520899999999673</v>
      </c>
      <c r="F360" s="52">
        <v>16.97</v>
      </c>
      <c r="G360" s="65">
        <f t="shared" si="75"/>
        <v>23.333914770249116</v>
      </c>
      <c r="H360" s="40">
        <f t="shared" si="76"/>
        <v>2.0555294008765016E+21</v>
      </c>
      <c r="I360" s="41">
        <f t="shared" si="77"/>
        <v>70.80000000000004</v>
      </c>
      <c r="J360" s="41">
        <v>354</v>
      </c>
    </row>
    <row r="361" spans="1:10">
      <c r="A361" s="63">
        <f t="shared" si="78"/>
        <v>0.45400000000000029</v>
      </c>
      <c r="B361" s="63">
        <f t="shared" si="79"/>
        <v>5.5399999999999245</v>
      </c>
      <c r="C361" s="63">
        <f t="shared" si="80"/>
        <v>2.7699999999999623</v>
      </c>
      <c r="D361" s="63">
        <f t="shared" si="81"/>
        <v>2.7699999999999623</v>
      </c>
      <c r="E361" s="64">
        <f t="shared" si="74"/>
        <v>3.0611599999999672</v>
      </c>
      <c r="F361" s="52">
        <v>16.97</v>
      </c>
      <c r="G361" s="65">
        <f t="shared" si="75"/>
        <v>23.48797456399911</v>
      </c>
      <c r="H361" s="40">
        <f t="shared" si="76"/>
        <v>2.3611832414348787E+21</v>
      </c>
      <c r="I361" s="41">
        <f t="shared" si="77"/>
        <v>71.000000000000043</v>
      </c>
      <c r="J361" s="41">
        <v>355</v>
      </c>
    </row>
    <row r="362" spans="1:10">
      <c r="A362" s="63">
        <f t="shared" si="78"/>
        <v>0.45500000000000029</v>
      </c>
      <c r="B362" s="63">
        <f t="shared" si="79"/>
        <v>5.5499999999999243</v>
      </c>
      <c r="C362" s="63">
        <f t="shared" si="80"/>
        <v>2.7749999999999622</v>
      </c>
      <c r="D362" s="63">
        <f t="shared" si="81"/>
        <v>2.7749999999999622</v>
      </c>
      <c r="E362" s="64">
        <f t="shared" si="74"/>
        <v>3.0702499999999668</v>
      </c>
      <c r="F362" s="52">
        <v>16.97</v>
      </c>
      <c r="G362" s="65">
        <f t="shared" si="75"/>
        <v>23.642843906249098</v>
      </c>
      <c r="H362" s="40">
        <f t="shared" si="76"/>
        <v>2.7122873052828119E+21</v>
      </c>
      <c r="I362" s="41">
        <f t="shared" si="77"/>
        <v>71.200000000000031</v>
      </c>
      <c r="J362" s="41">
        <v>356</v>
      </c>
    </row>
    <row r="363" spans="1:10">
      <c r="A363" s="63">
        <f t="shared" si="78"/>
        <v>0.45600000000000029</v>
      </c>
      <c r="B363" s="63">
        <f t="shared" si="79"/>
        <v>5.5599999999999241</v>
      </c>
      <c r="C363" s="63">
        <f t="shared" si="80"/>
        <v>2.7799999999999621</v>
      </c>
      <c r="D363" s="63">
        <f t="shared" si="81"/>
        <v>2.7799999999999621</v>
      </c>
      <c r="E363" s="64">
        <f t="shared" si="74"/>
        <v>3.0793599999999666</v>
      </c>
      <c r="F363" s="52">
        <v>16.97</v>
      </c>
      <c r="G363" s="65">
        <f t="shared" si="75"/>
        <v>23.798525823999093</v>
      </c>
      <c r="H363" s="40">
        <f t="shared" si="76"/>
        <v>3.1155999658577069E+21</v>
      </c>
      <c r="I363" s="41">
        <f t="shared" si="77"/>
        <v>71.400000000000034</v>
      </c>
      <c r="J363" s="41">
        <v>357</v>
      </c>
    </row>
    <row r="364" spans="1:10">
      <c r="A364" s="63">
        <f t="shared" si="78"/>
        <v>0.45700000000000029</v>
      </c>
      <c r="B364" s="63">
        <f t="shared" si="79"/>
        <v>5.5699999999999239</v>
      </c>
      <c r="C364" s="63">
        <f t="shared" si="80"/>
        <v>2.784999999999962</v>
      </c>
      <c r="D364" s="63">
        <f t="shared" si="81"/>
        <v>2.784999999999962</v>
      </c>
      <c r="E364" s="64">
        <f t="shared" si="74"/>
        <v>3.0884899999999664</v>
      </c>
      <c r="F364" s="52">
        <v>16.97</v>
      </c>
      <c r="G364" s="65">
        <f t="shared" si="75"/>
        <v>23.955023350249089</v>
      </c>
      <c r="H364" s="40">
        <f t="shared" si="76"/>
        <v>3.5788845556095669E+21</v>
      </c>
      <c r="I364" s="41">
        <f t="shared" si="77"/>
        <v>71.600000000000037</v>
      </c>
      <c r="J364" s="41">
        <v>358</v>
      </c>
    </row>
    <row r="365" spans="1:10">
      <c r="A365" s="63">
        <f t="shared" si="78"/>
        <v>0.4580000000000003</v>
      </c>
      <c r="B365" s="63">
        <f t="shared" si="79"/>
        <v>5.5799999999999237</v>
      </c>
      <c r="C365" s="63">
        <f t="shared" si="80"/>
        <v>2.7899999999999618</v>
      </c>
      <c r="D365" s="63">
        <f t="shared" si="81"/>
        <v>2.7899999999999618</v>
      </c>
      <c r="E365" s="64">
        <f t="shared" si="74"/>
        <v>3.0976399999999664</v>
      </c>
      <c r="F365" s="52">
        <v>16.97</v>
      </c>
      <c r="G365" s="65">
        <f t="shared" si="75"/>
        <v>24.112339523999079</v>
      </c>
      <c r="H365" s="40">
        <f t="shared" si="76"/>
        <v>4.1110588017530052E+21</v>
      </c>
      <c r="I365" s="41">
        <f t="shared" si="77"/>
        <v>71.80000000000004</v>
      </c>
      <c r="J365" s="41">
        <v>359</v>
      </c>
    </row>
    <row r="366" spans="1:10">
      <c r="A366" s="63">
        <f t="shared" si="78"/>
        <v>0.4590000000000003</v>
      </c>
      <c r="B366" s="63">
        <f t="shared" si="79"/>
        <v>5.5899999999999235</v>
      </c>
      <c r="C366" s="63">
        <f t="shared" si="80"/>
        <v>2.7949999999999617</v>
      </c>
      <c r="D366" s="63">
        <f t="shared" si="81"/>
        <v>2.7949999999999617</v>
      </c>
      <c r="E366" s="64">
        <f t="shared" si="74"/>
        <v>3.1068099999999665</v>
      </c>
      <c r="F366" s="52">
        <v>16.97</v>
      </c>
      <c r="G366" s="65">
        <f t="shared" si="75"/>
        <v>24.270477390249074</v>
      </c>
      <c r="H366" s="40">
        <f t="shared" si="76"/>
        <v>4.7223664828697585E+21</v>
      </c>
      <c r="I366" s="41">
        <f t="shared" si="77"/>
        <v>72.000000000000028</v>
      </c>
      <c r="J366" s="41">
        <v>360</v>
      </c>
    </row>
    <row r="367" spans="1:10">
      <c r="A367" s="63">
        <f t="shared" si="78"/>
        <v>0.4600000000000003</v>
      </c>
      <c r="B367" s="63">
        <f t="shared" si="79"/>
        <v>5.5999999999999233</v>
      </c>
      <c r="C367" s="63">
        <f t="shared" si="80"/>
        <v>2.7999999999999616</v>
      </c>
      <c r="D367" s="63">
        <f t="shared" si="81"/>
        <v>2.7999999999999616</v>
      </c>
      <c r="E367" s="64">
        <f t="shared" si="74"/>
        <v>3.1159999999999659</v>
      </c>
      <c r="F367" s="52">
        <v>16.97</v>
      </c>
      <c r="G367" s="65">
        <f t="shared" si="75"/>
        <v>24.429439999999065</v>
      </c>
      <c r="H367" s="40">
        <f t="shared" si="76"/>
        <v>5.4245746105656269E+21</v>
      </c>
      <c r="I367" s="41">
        <f t="shared" si="77"/>
        <v>72.200000000000031</v>
      </c>
      <c r="J367" s="41">
        <v>361</v>
      </c>
    </row>
    <row r="368" spans="1:10">
      <c r="A368" s="63">
        <f t="shared" si="78"/>
        <v>0.4610000000000003</v>
      </c>
      <c r="B368" s="63">
        <f t="shared" si="79"/>
        <v>5.609999999999923</v>
      </c>
      <c r="C368" s="63">
        <f t="shared" si="80"/>
        <v>2.8049999999999615</v>
      </c>
      <c r="D368" s="63">
        <f t="shared" si="81"/>
        <v>2.8049999999999615</v>
      </c>
      <c r="E368" s="64">
        <f t="shared" si="74"/>
        <v>3.1252099999999658</v>
      </c>
      <c r="F368" s="52">
        <v>16.97</v>
      </c>
      <c r="G368" s="65">
        <f t="shared" si="75"/>
        <v>24.589230410249055</v>
      </c>
      <c r="H368" s="40">
        <f t="shared" si="76"/>
        <v>6.231199931715417E+21</v>
      </c>
      <c r="I368" s="41">
        <f t="shared" si="77"/>
        <v>72.400000000000034</v>
      </c>
      <c r="J368" s="41">
        <v>362</v>
      </c>
    </row>
    <row r="369" spans="1:10">
      <c r="A369" s="63">
        <f t="shared" si="78"/>
        <v>0.4620000000000003</v>
      </c>
      <c r="B369" s="63">
        <f t="shared" si="79"/>
        <v>5.6199999999999228</v>
      </c>
      <c r="C369" s="63">
        <f t="shared" si="80"/>
        <v>2.8099999999999614</v>
      </c>
      <c r="D369" s="63">
        <f t="shared" si="81"/>
        <v>2.8099999999999614</v>
      </c>
      <c r="E369" s="64">
        <f t="shared" si="74"/>
        <v>3.1344399999999659</v>
      </c>
      <c r="F369" s="52">
        <v>16.97</v>
      </c>
      <c r="G369" s="65">
        <f t="shared" si="75"/>
        <v>24.749851683999051</v>
      </c>
      <c r="H369" s="40">
        <f t="shared" si="76"/>
        <v>7.1577691112191369E+21</v>
      </c>
      <c r="I369" s="41">
        <f t="shared" si="77"/>
        <v>72.600000000000037</v>
      </c>
      <c r="J369" s="41">
        <v>363</v>
      </c>
    </row>
    <row r="370" spans="1:10">
      <c r="A370" s="63">
        <f t="shared" si="78"/>
        <v>0.4630000000000003</v>
      </c>
      <c r="B370" s="63">
        <f t="shared" si="79"/>
        <v>5.6299999999999226</v>
      </c>
      <c r="C370" s="63">
        <f t="shared" si="80"/>
        <v>2.8149999999999613</v>
      </c>
      <c r="D370" s="63">
        <f t="shared" si="81"/>
        <v>2.8149999999999613</v>
      </c>
      <c r="E370" s="64">
        <f t="shared" si="74"/>
        <v>3.1436899999999657</v>
      </c>
      <c r="F370" s="52">
        <v>16.97</v>
      </c>
      <c r="G370" s="65">
        <f t="shared" si="75"/>
        <v>24.911306890249044</v>
      </c>
      <c r="H370" s="40">
        <f t="shared" si="76"/>
        <v>8.2221176035060126E+21</v>
      </c>
      <c r="I370" s="41">
        <f t="shared" si="77"/>
        <v>72.80000000000004</v>
      </c>
      <c r="J370" s="41">
        <v>364</v>
      </c>
    </row>
    <row r="371" spans="1:10">
      <c r="A371" s="63">
        <f t="shared" si="78"/>
        <v>0.4640000000000003</v>
      </c>
      <c r="B371" s="63">
        <f t="shared" si="79"/>
        <v>5.6399999999999224</v>
      </c>
      <c r="C371" s="63">
        <f t="shared" si="80"/>
        <v>2.8199999999999612</v>
      </c>
      <c r="D371" s="63">
        <f t="shared" si="81"/>
        <v>2.8199999999999612</v>
      </c>
      <c r="E371" s="64">
        <f t="shared" si="74"/>
        <v>3.1529599999999651</v>
      </c>
      <c r="F371" s="52">
        <v>16.97</v>
      </c>
      <c r="G371" s="65">
        <f t="shared" si="75"/>
        <v>25.073599103999033</v>
      </c>
      <c r="H371" s="40">
        <f t="shared" si="76"/>
        <v>9.4447329657395211E+21</v>
      </c>
      <c r="I371" s="41">
        <f t="shared" si="77"/>
        <v>73.000000000000028</v>
      </c>
      <c r="J371" s="41">
        <v>365</v>
      </c>
    </row>
    <row r="372" spans="1:10">
      <c r="A372" s="63">
        <f t="shared" si="78"/>
        <v>0.4650000000000003</v>
      </c>
      <c r="B372" s="63">
        <f t="shared" si="79"/>
        <v>5.6499999999999222</v>
      </c>
      <c r="C372" s="63">
        <f t="shared" si="80"/>
        <v>2.8249999999999611</v>
      </c>
      <c r="D372" s="63">
        <f t="shared" si="81"/>
        <v>2.8249999999999611</v>
      </c>
      <c r="E372" s="64">
        <f t="shared" si="74"/>
        <v>3.1622499999999651</v>
      </c>
      <c r="F372" s="52">
        <v>16.97</v>
      </c>
      <c r="G372" s="65">
        <f t="shared" si="75"/>
        <v>25.236731406249028</v>
      </c>
      <c r="H372" s="40">
        <f t="shared" si="76"/>
        <v>1.0849149221131256E+22</v>
      </c>
      <c r="I372" s="41">
        <f t="shared" si="77"/>
        <v>73.200000000000031</v>
      </c>
      <c r="J372" s="41">
        <v>366</v>
      </c>
    </row>
    <row r="373" spans="1:10">
      <c r="A373" s="63">
        <f t="shared" si="78"/>
        <v>0.4660000000000003</v>
      </c>
      <c r="B373" s="63">
        <f t="shared" si="79"/>
        <v>5.659999999999922</v>
      </c>
      <c r="C373" s="63">
        <f t="shared" si="80"/>
        <v>2.829999999999961</v>
      </c>
      <c r="D373" s="63">
        <f t="shared" si="81"/>
        <v>2.829999999999961</v>
      </c>
      <c r="E373" s="64">
        <f t="shared" si="74"/>
        <v>3.1715599999999653</v>
      </c>
      <c r="F373" s="52">
        <v>16.97</v>
      </c>
      <c r="G373" s="65">
        <f t="shared" si="75"/>
        <v>25.400706883999025</v>
      </c>
      <c r="H373" s="40">
        <f t="shared" si="76"/>
        <v>1.2462399863430836E+22</v>
      </c>
      <c r="I373" s="41">
        <f t="shared" si="77"/>
        <v>73.400000000000034</v>
      </c>
      <c r="J373" s="41">
        <v>367</v>
      </c>
    </row>
    <row r="374" spans="1:10">
      <c r="A374" s="63">
        <f t="shared" si="78"/>
        <v>0.4670000000000003</v>
      </c>
      <c r="B374" s="63">
        <f t="shared" si="79"/>
        <v>5.6699999999999218</v>
      </c>
      <c r="C374" s="63">
        <f t="shared" si="80"/>
        <v>2.8349999999999609</v>
      </c>
      <c r="D374" s="63">
        <f t="shared" si="81"/>
        <v>2.8349999999999609</v>
      </c>
      <c r="E374" s="64">
        <f t="shared" si="74"/>
        <v>3.1808899999999651</v>
      </c>
      <c r="F374" s="52">
        <v>16.97</v>
      </c>
      <c r="G374" s="65">
        <f t="shared" si="75"/>
        <v>25.565528630249013</v>
      </c>
      <c r="H374" s="40">
        <f t="shared" si="76"/>
        <v>1.4315538222438278E+22</v>
      </c>
      <c r="I374" s="41">
        <f t="shared" si="77"/>
        <v>73.600000000000037</v>
      </c>
      <c r="J374" s="41">
        <v>368</v>
      </c>
    </row>
    <row r="375" spans="1:10">
      <c r="A375" s="63">
        <f t="shared" si="78"/>
        <v>0.4680000000000003</v>
      </c>
      <c r="B375" s="63">
        <f t="shared" si="79"/>
        <v>5.6799999999999216</v>
      </c>
      <c r="C375" s="63">
        <f t="shared" si="80"/>
        <v>2.8399999999999608</v>
      </c>
      <c r="D375" s="63">
        <f t="shared" si="81"/>
        <v>2.8399999999999608</v>
      </c>
      <c r="E375" s="64">
        <f t="shared" si="74"/>
        <v>3.1902399999999647</v>
      </c>
      <c r="F375" s="52">
        <v>16.97</v>
      </c>
      <c r="G375" s="65">
        <f t="shared" si="75"/>
        <v>25.731199743999003</v>
      </c>
      <c r="H375" s="40">
        <f t="shared" si="76"/>
        <v>1.6444235207012029E+22</v>
      </c>
      <c r="I375" s="41">
        <f t="shared" si="77"/>
        <v>73.80000000000004</v>
      </c>
      <c r="J375" s="41">
        <v>369</v>
      </c>
    </row>
    <row r="376" spans="1:10">
      <c r="A376" s="63">
        <f t="shared" si="78"/>
        <v>0.46900000000000031</v>
      </c>
      <c r="B376" s="63">
        <f t="shared" si="79"/>
        <v>5.6899999999999213</v>
      </c>
      <c r="C376" s="63">
        <f t="shared" si="80"/>
        <v>2.8449999999999607</v>
      </c>
      <c r="D376" s="63">
        <f t="shared" si="81"/>
        <v>2.8449999999999607</v>
      </c>
      <c r="E376" s="64">
        <f t="shared" si="74"/>
        <v>3.1996099999999648</v>
      </c>
      <c r="F376" s="52">
        <v>16.97</v>
      </c>
      <c r="G376" s="65">
        <f t="shared" si="75"/>
        <v>25.897723330249001</v>
      </c>
      <c r="H376" s="40">
        <f t="shared" si="76"/>
        <v>1.8889465931479046E+22</v>
      </c>
      <c r="I376" s="41">
        <f t="shared" si="77"/>
        <v>74.000000000000043</v>
      </c>
      <c r="J376" s="41">
        <v>370</v>
      </c>
    </row>
    <row r="377" spans="1:10">
      <c r="A377" s="63">
        <f t="shared" si="78"/>
        <v>0.47000000000000031</v>
      </c>
      <c r="B377" s="63">
        <f t="shared" si="79"/>
        <v>5.6999999999999211</v>
      </c>
      <c r="C377" s="63">
        <f t="shared" si="80"/>
        <v>2.8499999999999606</v>
      </c>
      <c r="D377" s="63">
        <f t="shared" si="81"/>
        <v>2.8499999999999606</v>
      </c>
      <c r="E377" s="64">
        <f t="shared" si="74"/>
        <v>3.2089999999999645</v>
      </c>
      <c r="F377" s="52">
        <v>16.97</v>
      </c>
      <c r="G377" s="65">
        <f t="shared" si="75"/>
        <v>26.065102499998989</v>
      </c>
      <c r="H377" s="40">
        <f t="shared" si="76"/>
        <v>2.169829844226252E+22</v>
      </c>
      <c r="I377" s="41">
        <f t="shared" si="77"/>
        <v>74.200000000000045</v>
      </c>
      <c r="J377" s="41">
        <v>371</v>
      </c>
    </row>
    <row r="378" spans="1:10">
      <c r="A378" s="63">
        <f t="shared" si="78"/>
        <v>0.47100000000000031</v>
      </c>
      <c r="B378" s="63">
        <f t="shared" si="79"/>
        <v>5.7099999999999209</v>
      </c>
      <c r="C378" s="63">
        <f t="shared" si="80"/>
        <v>2.8549999999999605</v>
      </c>
      <c r="D378" s="63">
        <f t="shared" si="81"/>
        <v>2.8549999999999605</v>
      </c>
      <c r="E378" s="64">
        <f t="shared" si="74"/>
        <v>3.218409999999964</v>
      </c>
      <c r="F378" s="52">
        <v>16.97</v>
      </c>
      <c r="G378" s="65">
        <f t="shared" si="75"/>
        <v>26.233340370248982</v>
      </c>
      <c r="H378" s="40">
        <f t="shared" si="76"/>
        <v>2.4924799726861685E+22</v>
      </c>
      <c r="I378" s="41">
        <f t="shared" si="77"/>
        <v>74.400000000000048</v>
      </c>
      <c r="J378" s="41">
        <v>372</v>
      </c>
    </row>
    <row r="379" spans="1:10">
      <c r="A379" s="63">
        <f t="shared" si="78"/>
        <v>0.47200000000000031</v>
      </c>
      <c r="B379" s="63">
        <f t="shared" si="79"/>
        <v>5.7199999999999207</v>
      </c>
      <c r="C379" s="63">
        <f t="shared" si="80"/>
        <v>2.8599999999999604</v>
      </c>
      <c r="D379" s="63">
        <f t="shared" si="81"/>
        <v>2.8599999999999604</v>
      </c>
      <c r="E379" s="64">
        <f t="shared" si="74"/>
        <v>3.2278399999999641</v>
      </c>
      <c r="F379" s="52">
        <v>16.97</v>
      </c>
      <c r="G379" s="65">
        <f t="shared" si="75"/>
        <v>26.402440063998977</v>
      </c>
      <c r="H379" s="40">
        <f t="shared" si="76"/>
        <v>2.8631076444876564E+22</v>
      </c>
      <c r="I379" s="41">
        <f t="shared" si="77"/>
        <v>74.600000000000037</v>
      </c>
      <c r="J379" s="41">
        <v>373</v>
      </c>
    </row>
    <row r="380" spans="1:10">
      <c r="A380" s="63">
        <f t="shared" si="78"/>
        <v>0.47300000000000031</v>
      </c>
      <c r="B380" s="63">
        <f t="shared" si="79"/>
        <v>5.7299999999999205</v>
      </c>
      <c r="C380" s="63">
        <f t="shared" si="80"/>
        <v>2.8649999999999602</v>
      </c>
      <c r="D380" s="63">
        <f t="shared" si="81"/>
        <v>2.8649999999999602</v>
      </c>
      <c r="E380" s="64">
        <f t="shared" si="74"/>
        <v>3.2372899999999638</v>
      </c>
      <c r="F380" s="52">
        <v>16.97</v>
      </c>
      <c r="G380" s="65">
        <f t="shared" si="75"/>
        <v>26.572404710248968</v>
      </c>
      <c r="H380" s="40">
        <f t="shared" si="76"/>
        <v>3.2888470414024067E+22</v>
      </c>
      <c r="I380" s="41">
        <f t="shared" si="77"/>
        <v>74.80000000000004</v>
      </c>
      <c r="J380" s="41">
        <v>374</v>
      </c>
    </row>
    <row r="381" spans="1:10">
      <c r="A381" s="63">
        <f t="shared" si="78"/>
        <v>0.47400000000000031</v>
      </c>
      <c r="B381" s="63">
        <f t="shared" si="79"/>
        <v>5.7399999999999203</v>
      </c>
      <c r="C381" s="63">
        <f t="shared" si="80"/>
        <v>2.8699999999999601</v>
      </c>
      <c r="D381" s="63">
        <f t="shared" si="81"/>
        <v>2.8699999999999601</v>
      </c>
      <c r="E381" s="64">
        <f t="shared" si="74"/>
        <v>3.2467599999999637</v>
      </c>
      <c r="F381" s="52">
        <v>16.97</v>
      </c>
      <c r="G381" s="65">
        <f t="shared" si="75"/>
        <v>26.743237443998957</v>
      </c>
      <c r="H381" s="40">
        <f t="shared" si="76"/>
        <v>3.7778931862958118E+22</v>
      </c>
      <c r="I381" s="41">
        <f t="shared" si="77"/>
        <v>75.000000000000043</v>
      </c>
      <c r="J381" s="41">
        <v>375</v>
      </c>
    </row>
    <row r="382" spans="1:10">
      <c r="A382" s="63">
        <f t="shared" si="78"/>
        <v>0.47500000000000031</v>
      </c>
      <c r="B382" s="63">
        <f t="shared" si="79"/>
        <v>5.7499999999999201</v>
      </c>
      <c r="C382" s="63">
        <f t="shared" si="80"/>
        <v>2.87499999999996</v>
      </c>
      <c r="D382" s="63">
        <f t="shared" si="81"/>
        <v>2.87499999999996</v>
      </c>
      <c r="E382" s="64">
        <f t="shared" si="74"/>
        <v>3.2562499999999632</v>
      </c>
      <c r="F382" s="52">
        <v>16.97</v>
      </c>
      <c r="G382" s="65">
        <f t="shared" si="75"/>
        <v>26.914941406248946</v>
      </c>
      <c r="H382" s="40">
        <f t="shared" si="76"/>
        <v>4.3396596884525048E+22</v>
      </c>
      <c r="I382" s="41">
        <f t="shared" si="77"/>
        <v>75.200000000000045</v>
      </c>
      <c r="J382" s="41">
        <v>376</v>
      </c>
    </row>
    <row r="383" spans="1:10">
      <c r="A383" s="63">
        <f t="shared" si="78"/>
        <v>0.47600000000000031</v>
      </c>
      <c r="B383" s="63">
        <f t="shared" si="79"/>
        <v>5.7599999999999199</v>
      </c>
      <c r="C383" s="63">
        <f t="shared" si="80"/>
        <v>2.8799999999999599</v>
      </c>
      <c r="D383" s="63">
        <f t="shared" si="81"/>
        <v>2.8799999999999599</v>
      </c>
      <c r="E383" s="64">
        <f t="shared" si="74"/>
        <v>3.2657599999999634</v>
      </c>
      <c r="F383" s="52">
        <v>16.97</v>
      </c>
      <c r="G383" s="65">
        <f t="shared" si="75"/>
        <v>27.087519743998939</v>
      </c>
      <c r="H383" s="40">
        <f t="shared" si="76"/>
        <v>4.9849599453723403E+22</v>
      </c>
      <c r="I383" s="41">
        <f t="shared" si="77"/>
        <v>75.400000000000034</v>
      </c>
      <c r="J383" s="41">
        <v>377</v>
      </c>
    </row>
    <row r="384" spans="1:10">
      <c r="A384" s="63">
        <f t="shared" si="78"/>
        <v>0.47700000000000031</v>
      </c>
      <c r="B384" s="63">
        <f t="shared" si="79"/>
        <v>5.7699999999999196</v>
      </c>
      <c r="C384" s="63">
        <f t="shared" si="80"/>
        <v>2.8849999999999598</v>
      </c>
      <c r="D384" s="63">
        <f t="shared" si="81"/>
        <v>2.8849999999999598</v>
      </c>
      <c r="E384" s="64">
        <f t="shared" si="74"/>
        <v>3.2752899999999632</v>
      </c>
      <c r="F384" s="52">
        <v>16.97</v>
      </c>
      <c r="G384" s="65">
        <f t="shared" si="75"/>
        <v>27.260975610248934</v>
      </c>
      <c r="H384" s="40">
        <f t="shared" si="76"/>
        <v>5.7262152889753145E+22</v>
      </c>
      <c r="I384" s="41">
        <f t="shared" si="77"/>
        <v>75.600000000000037</v>
      </c>
      <c r="J384" s="41">
        <v>378</v>
      </c>
    </row>
    <row r="385" spans="1:10">
      <c r="A385" s="63">
        <f t="shared" si="78"/>
        <v>0.47800000000000031</v>
      </c>
      <c r="B385" s="63">
        <f t="shared" si="79"/>
        <v>5.7799999999999194</v>
      </c>
      <c r="C385" s="63">
        <f t="shared" si="80"/>
        <v>2.8899999999999597</v>
      </c>
      <c r="D385" s="63">
        <f t="shared" si="81"/>
        <v>2.8899999999999597</v>
      </c>
      <c r="E385" s="64">
        <f t="shared" si="74"/>
        <v>3.2848399999999631</v>
      </c>
      <c r="F385" s="52">
        <v>16.97</v>
      </c>
      <c r="G385" s="65">
        <f t="shared" si="75"/>
        <v>27.435312163998926</v>
      </c>
      <c r="H385" s="40">
        <f t="shared" si="76"/>
        <v>6.5776940828048159E+22</v>
      </c>
      <c r="I385" s="41">
        <f t="shared" si="77"/>
        <v>75.80000000000004</v>
      </c>
      <c r="J385" s="41">
        <v>379</v>
      </c>
    </row>
    <row r="386" spans="1:10">
      <c r="A386" s="63">
        <f t="shared" si="78"/>
        <v>0.47900000000000031</v>
      </c>
      <c r="B386" s="63">
        <f t="shared" si="79"/>
        <v>5.7899999999999192</v>
      </c>
      <c r="C386" s="63">
        <f t="shared" si="80"/>
        <v>2.8949999999999596</v>
      </c>
      <c r="D386" s="63">
        <f t="shared" si="81"/>
        <v>2.8949999999999596</v>
      </c>
      <c r="E386" s="64">
        <f t="shared" si="74"/>
        <v>3.2944099999999628</v>
      </c>
      <c r="F386" s="52">
        <v>16.97</v>
      </c>
      <c r="G386" s="65">
        <f t="shared" si="75"/>
        <v>27.610532570248917</v>
      </c>
      <c r="H386" s="40">
        <f t="shared" si="76"/>
        <v>7.5557863725916236E+22</v>
      </c>
      <c r="I386" s="41">
        <f t="shared" si="77"/>
        <v>76.000000000000043</v>
      </c>
      <c r="J386" s="41">
        <v>380</v>
      </c>
    </row>
    <row r="387" spans="1:10">
      <c r="A387" s="63">
        <f t="shared" si="78"/>
        <v>0.48000000000000032</v>
      </c>
      <c r="B387" s="63">
        <f t="shared" si="79"/>
        <v>5.799999999999919</v>
      </c>
      <c r="C387" s="63">
        <f t="shared" si="80"/>
        <v>2.8999999999999595</v>
      </c>
      <c r="D387" s="63">
        <f t="shared" si="81"/>
        <v>2.8999999999999595</v>
      </c>
      <c r="E387" s="64">
        <f t="shared" si="74"/>
        <v>3.3039999999999625</v>
      </c>
      <c r="F387" s="52">
        <v>16.97</v>
      </c>
      <c r="G387" s="65">
        <f t="shared" si="75"/>
        <v>27.786639999998911</v>
      </c>
      <c r="H387" s="40">
        <f t="shared" si="76"/>
        <v>8.679319376905013E+22</v>
      </c>
      <c r="I387" s="41">
        <f t="shared" si="77"/>
        <v>76.200000000000031</v>
      </c>
      <c r="J387" s="41">
        <v>381</v>
      </c>
    </row>
    <row r="388" spans="1:10">
      <c r="A388" s="63">
        <f t="shared" si="78"/>
        <v>0.48100000000000032</v>
      </c>
      <c r="B388" s="63">
        <f t="shared" si="79"/>
        <v>5.8099999999999188</v>
      </c>
      <c r="C388" s="63">
        <f t="shared" si="80"/>
        <v>2.9049999999999594</v>
      </c>
      <c r="D388" s="63">
        <f t="shared" si="81"/>
        <v>2.9049999999999594</v>
      </c>
      <c r="E388" s="64">
        <f t="shared" si="74"/>
        <v>3.3136099999999624</v>
      </c>
      <c r="F388" s="52">
        <v>16.97</v>
      </c>
      <c r="G388" s="65">
        <f t="shared" si="75"/>
        <v>27.9636376302489</v>
      </c>
      <c r="H388" s="40">
        <f t="shared" si="76"/>
        <v>9.9699198907446806E+22</v>
      </c>
      <c r="I388" s="41">
        <f t="shared" si="77"/>
        <v>76.400000000000034</v>
      </c>
      <c r="J388" s="41">
        <v>382</v>
      </c>
    </row>
    <row r="389" spans="1:10">
      <c r="A389" s="63">
        <f t="shared" si="78"/>
        <v>0.48200000000000032</v>
      </c>
      <c r="B389" s="63">
        <f t="shared" si="79"/>
        <v>5.8199999999999186</v>
      </c>
      <c r="C389" s="63">
        <f t="shared" si="80"/>
        <v>2.9099999999999593</v>
      </c>
      <c r="D389" s="63">
        <f t="shared" si="81"/>
        <v>2.9099999999999593</v>
      </c>
      <c r="E389" s="64">
        <f t="shared" si="74"/>
        <v>3.3232399999999624</v>
      </c>
      <c r="F389" s="52">
        <v>16.97</v>
      </c>
      <c r="G389" s="65">
        <f t="shared" si="75"/>
        <v>28.141528643998893</v>
      </c>
      <c r="H389" s="40">
        <f t="shared" si="76"/>
        <v>1.1452430577950634E+23</v>
      </c>
      <c r="I389" s="41">
        <f t="shared" si="77"/>
        <v>76.600000000000037</v>
      </c>
      <c r="J389" s="41">
        <v>383</v>
      </c>
    </row>
    <row r="390" spans="1:10">
      <c r="A390" s="63">
        <f t="shared" si="78"/>
        <v>0.48300000000000032</v>
      </c>
      <c r="B390" s="63">
        <f t="shared" si="79"/>
        <v>5.8299999999999184</v>
      </c>
      <c r="C390" s="63">
        <f t="shared" si="80"/>
        <v>2.9149999999999592</v>
      </c>
      <c r="D390" s="63">
        <f t="shared" si="81"/>
        <v>2.9149999999999592</v>
      </c>
      <c r="E390" s="64">
        <f t="shared" si="74"/>
        <v>3.3328899999999617</v>
      </c>
      <c r="F390" s="52">
        <v>16.97</v>
      </c>
      <c r="G390" s="65">
        <f t="shared" si="75"/>
        <v>28.320316230248881</v>
      </c>
      <c r="H390" s="40">
        <f t="shared" si="76"/>
        <v>1.3155388165609637E+23</v>
      </c>
      <c r="I390" s="41">
        <f t="shared" si="77"/>
        <v>76.80000000000004</v>
      </c>
      <c r="J390" s="41">
        <v>384</v>
      </c>
    </row>
    <row r="391" spans="1:10">
      <c r="A391" s="63">
        <f t="shared" si="78"/>
        <v>0.48400000000000032</v>
      </c>
      <c r="B391" s="63">
        <f t="shared" si="79"/>
        <v>5.8399999999999181</v>
      </c>
      <c r="C391" s="63">
        <f t="shared" si="80"/>
        <v>2.9199999999999591</v>
      </c>
      <c r="D391" s="63">
        <f t="shared" si="81"/>
        <v>2.9199999999999591</v>
      </c>
      <c r="E391" s="64">
        <f t="shared" si="74"/>
        <v>3.342559999999962</v>
      </c>
      <c r="F391" s="52">
        <v>16.97</v>
      </c>
      <c r="G391" s="65">
        <f t="shared" si="75"/>
        <v>28.500003583998875</v>
      </c>
      <c r="H391" s="40">
        <f t="shared" si="76"/>
        <v>1.5111572745183254E+23</v>
      </c>
      <c r="I391" s="41">
        <f t="shared" si="77"/>
        <v>77.000000000000028</v>
      </c>
      <c r="J391" s="41">
        <v>385</v>
      </c>
    </row>
    <row r="392" spans="1:10">
      <c r="A392" s="63">
        <f t="shared" si="78"/>
        <v>0.48500000000000032</v>
      </c>
      <c r="B392" s="63">
        <f t="shared" si="79"/>
        <v>5.8499999999999179</v>
      </c>
      <c r="C392" s="63">
        <f t="shared" si="80"/>
        <v>2.924999999999959</v>
      </c>
      <c r="D392" s="63">
        <f t="shared" si="81"/>
        <v>2.924999999999959</v>
      </c>
      <c r="E392" s="64">
        <f t="shared" ref="E392:E455" si="82">(1-A392)+A392*B392</f>
        <v>3.3522499999999615</v>
      </c>
      <c r="F392" s="52">
        <v>16.97</v>
      </c>
      <c r="G392" s="65">
        <f t="shared" ref="G392:G455" si="83">E392*C392*D392</f>
        <v>28.680593906248866</v>
      </c>
      <c r="H392" s="40">
        <f t="shared" ref="H392:H455" si="84">POWER($I$1,J392)</f>
        <v>1.7358638753810033E+23</v>
      </c>
      <c r="I392" s="41">
        <f t="shared" ref="I392:I455" si="85">LOG(H392,2)</f>
        <v>77.200000000000031</v>
      </c>
      <c r="J392" s="41">
        <v>386</v>
      </c>
    </row>
    <row r="393" spans="1:10">
      <c r="A393" s="63">
        <f t="shared" si="78"/>
        <v>0.48600000000000032</v>
      </c>
      <c r="B393" s="63">
        <f t="shared" si="79"/>
        <v>5.8599999999999177</v>
      </c>
      <c r="C393" s="63">
        <f t="shared" si="80"/>
        <v>2.9299999999999589</v>
      </c>
      <c r="D393" s="63">
        <f t="shared" si="81"/>
        <v>2.9299999999999589</v>
      </c>
      <c r="E393" s="64">
        <f t="shared" si="82"/>
        <v>3.3619599999999616</v>
      </c>
      <c r="F393" s="52">
        <v>16.97</v>
      </c>
      <c r="G393" s="65">
        <f t="shared" si="83"/>
        <v>28.86209040399886</v>
      </c>
      <c r="H393" s="40">
        <f t="shared" si="84"/>
        <v>1.9939839781489368E+23</v>
      </c>
      <c r="I393" s="41">
        <f t="shared" si="85"/>
        <v>77.400000000000034</v>
      </c>
      <c r="J393" s="41">
        <v>387</v>
      </c>
    </row>
    <row r="394" spans="1:10">
      <c r="A394" s="63">
        <f t="shared" si="78"/>
        <v>0.48700000000000032</v>
      </c>
      <c r="B394" s="63">
        <f t="shared" si="79"/>
        <v>5.8699999999999175</v>
      </c>
      <c r="C394" s="63">
        <f t="shared" si="80"/>
        <v>2.9349999999999588</v>
      </c>
      <c r="D394" s="63">
        <f t="shared" si="81"/>
        <v>2.9349999999999588</v>
      </c>
      <c r="E394" s="64">
        <f t="shared" si="82"/>
        <v>3.371689999999961</v>
      </c>
      <c r="F394" s="52">
        <v>16.97</v>
      </c>
      <c r="G394" s="65">
        <f t="shared" si="83"/>
        <v>29.044496290248848</v>
      </c>
      <c r="H394" s="40">
        <f t="shared" si="84"/>
        <v>2.2904861155901278E+23</v>
      </c>
      <c r="I394" s="41">
        <f t="shared" si="85"/>
        <v>77.600000000000037</v>
      </c>
      <c r="J394" s="41">
        <v>388</v>
      </c>
    </row>
    <row r="395" spans="1:10">
      <c r="A395" s="63">
        <f t="shared" si="78"/>
        <v>0.48800000000000032</v>
      </c>
      <c r="B395" s="63">
        <f t="shared" si="79"/>
        <v>5.8799999999999173</v>
      </c>
      <c r="C395" s="63">
        <f t="shared" si="80"/>
        <v>2.9399999999999586</v>
      </c>
      <c r="D395" s="63">
        <f t="shared" si="81"/>
        <v>2.9399999999999586</v>
      </c>
      <c r="E395" s="64">
        <f t="shared" si="82"/>
        <v>3.3814399999999609</v>
      </c>
      <c r="F395" s="52">
        <v>16.97</v>
      </c>
      <c r="G395" s="65">
        <f t="shared" si="83"/>
        <v>29.227814783998841</v>
      </c>
      <c r="H395" s="40">
        <f t="shared" si="84"/>
        <v>2.6310776331219284E+23</v>
      </c>
      <c r="I395" s="41">
        <f t="shared" si="85"/>
        <v>77.80000000000004</v>
      </c>
      <c r="J395" s="41">
        <v>389</v>
      </c>
    </row>
    <row r="396" spans="1:10">
      <c r="A396" s="63">
        <f t="shared" si="78"/>
        <v>0.48900000000000032</v>
      </c>
      <c r="B396" s="63">
        <f t="shared" si="79"/>
        <v>5.8899999999999171</v>
      </c>
      <c r="C396" s="63">
        <f t="shared" si="80"/>
        <v>2.9449999999999585</v>
      </c>
      <c r="D396" s="63">
        <f t="shared" si="81"/>
        <v>2.9449999999999585</v>
      </c>
      <c r="E396" s="64">
        <f t="shared" si="82"/>
        <v>3.391209999999961</v>
      </c>
      <c r="F396" s="52">
        <v>16.97</v>
      </c>
      <c r="G396" s="65">
        <f t="shared" si="83"/>
        <v>29.412049110248834</v>
      </c>
      <c r="H396" s="40">
        <f t="shared" si="84"/>
        <v>3.0223145490366515E+23</v>
      </c>
      <c r="I396" s="41">
        <f t="shared" si="85"/>
        <v>78.000000000000043</v>
      </c>
      <c r="J396" s="41">
        <v>390</v>
      </c>
    </row>
    <row r="397" spans="1:10">
      <c r="A397" s="63">
        <f t="shared" si="78"/>
        <v>0.49000000000000032</v>
      </c>
      <c r="B397" s="63">
        <f t="shared" si="79"/>
        <v>5.8999999999999169</v>
      </c>
      <c r="C397" s="63">
        <f t="shared" si="80"/>
        <v>2.9499999999999584</v>
      </c>
      <c r="D397" s="63">
        <f t="shared" si="81"/>
        <v>2.9499999999999584</v>
      </c>
      <c r="E397" s="64">
        <f t="shared" si="82"/>
        <v>3.4009999999999612</v>
      </c>
      <c r="F397" s="52">
        <v>16.97</v>
      </c>
      <c r="G397" s="65">
        <f t="shared" si="83"/>
        <v>29.597202499998826</v>
      </c>
      <c r="H397" s="40">
        <f t="shared" si="84"/>
        <v>3.4717277507620079E+23</v>
      </c>
      <c r="I397" s="41">
        <f t="shared" si="85"/>
        <v>78.200000000000045</v>
      </c>
      <c r="J397" s="41">
        <v>391</v>
      </c>
    </row>
    <row r="398" spans="1:10">
      <c r="A398" s="63">
        <f t="shared" si="78"/>
        <v>0.49100000000000033</v>
      </c>
      <c r="B398" s="63">
        <f t="shared" si="79"/>
        <v>5.9099999999999167</v>
      </c>
      <c r="C398" s="63">
        <f t="shared" si="80"/>
        <v>2.9549999999999583</v>
      </c>
      <c r="D398" s="63">
        <f t="shared" si="81"/>
        <v>2.9549999999999583</v>
      </c>
      <c r="E398" s="64">
        <f t="shared" si="82"/>
        <v>3.4108099999999606</v>
      </c>
      <c r="F398" s="52">
        <v>16.97</v>
      </c>
      <c r="G398" s="65">
        <f t="shared" si="83"/>
        <v>29.783278190248815</v>
      </c>
      <c r="H398" s="40">
        <f t="shared" si="84"/>
        <v>3.9879679562978749E+23</v>
      </c>
      <c r="I398" s="41">
        <f t="shared" si="85"/>
        <v>78.400000000000048</v>
      </c>
      <c r="J398" s="41">
        <v>392</v>
      </c>
    </row>
    <row r="399" spans="1:10">
      <c r="A399" s="63">
        <f t="shared" si="78"/>
        <v>0.49200000000000033</v>
      </c>
      <c r="B399" s="63">
        <f t="shared" si="79"/>
        <v>5.9199999999999164</v>
      </c>
      <c r="C399" s="63">
        <f t="shared" si="80"/>
        <v>2.9599999999999582</v>
      </c>
      <c r="D399" s="63">
        <f t="shared" si="81"/>
        <v>2.9599999999999582</v>
      </c>
      <c r="E399" s="64">
        <f t="shared" si="82"/>
        <v>3.4206399999999606</v>
      </c>
      <c r="F399" s="52">
        <v>16.97</v>
      </c>
      <c r="G399" s="65">
        <f t="shared" si="83"/>
        <v>29.970279423998811</v>
      </c>
      <c r="H399" s="40">
        <f t="shared" si="84"/>
        <v>4.580972231180257E+23</v>
      </c>
      <c r="I399" s="41">
        <f t="shared" si="85"/>
        <v>78.600000000000037</v>
      </c>
      <c r="J399" s="41">
        <v>393</v>
      </c>
    </row>
    <row r="400" spans="1:10">
      <c r="A400" s="63">
        <f t="shared" si="78"/>
        <v>0.49300000000000033</v>
      </c>
      <c r="B400" s="63">
        <f t="shared" si="79"/>
        <v>5.9299999999999162</v>
      </c>
      <c r="C400" s="63">
        <f t="shared" si="80"/>
        <v>2.9649999999999581</v>
      </c>
      <c r="D400" s="63">
        <f t="shared" si="81"/>
        <v>2.9649999999999581</v>
      </c>
      <c r="E400" s="64">
        <f t="shared" si="82"/>
        <v>3.4304899999999603</v>
      </c>
      <c r="F400" s="52">
        <v>16.97</v>
      </c>
      <c r="G400" s="65">
        <f t="shared" si="83"/>
        <v>30.158209450248798</v>
      </c>
      <c r="H400" s="40">
        <f t="shared" si="84"/>
        <v>5.2621552662438588E+23</v>
      </c>
      <c r="I400" s="41">
        <f t="shared" si="85"/>
        <v>78.80000000000004</v>
      </c>
      <c r="J400" s="41">
        <v>394</v>
      </c>
    </row>
    <row r="401" spans="1:10">
      <c r="A401" s="63">
        <f t="shared" si="78"/>
        <v>0.49400000000000033</v>
      </c>
      <c r="B401" s="63">
        <f t="shared" si="79"/>
        <v>5.939999999999916</v>
      </c>
      <c r="C401" s="63">
        <f t="shared" si="80"/>
        <v>2.969999999999958</v>
      </c>
      <c r="D401" s="63">
        <f t="shared" si="81"/>
        <v>2.969999999999958</v>
      </c>
      <c r="E401" s="64">
        <f t="shared" si="82"/>
        <v>3.4403599999999601</v>
      </c>
      <c r="F401" s="52">
        <v>16.97</v>
      </c>
      <c r="G401" s="65">
        <f t="shared" si="83"/>
        <v>30.347071523998789</v>
      </c>
      <c r="H401" s="40">
        <f t="shared" si="84"/>
        <v>6.0446290980733056E+23</v>
      </c>
      <c r="I401" s="41">
        <f t="shared" si="85"/>
        <v>79.000000000000043</v>
      </c>
      <c r="J401" s="41">
        <v>395</v>
      </c>
    </row>
    <row r="402" spans="1:10">
      <c r="A402" s="63">
        <f t="shared" si="78"/>
        <v>0.49500000000000033</v>
      </c>
      <c r="B402" s="63">
        <f t="shared" si="79"/>
        <v>5.9499999999999158</v>
      </c>
      <c r="C402" s="63">
        <f t="shared" si="80"/>
        <v>2.9749999999999579</v>
      </c>
      <c r="D402" s="63">
        <f t="shared" si="81"/>
        <v>2.9749999999999579</v>
      </c>
      <c r="E402" s="64">
        <f t="shared" si="82"/>
        <v>3.4502499999999596</v>
      </c>
      <c r="F402" s="52">
        <v>16.97</v>
      </c>
      <c r="G402" s="65">
        <f t="shared" si="83"/>
        <v>30.536868906248781</v>
      </c>
      <c r="H402" s="40">
        <f t="shared" si="84"/>
        <v>6.9434555015240171E+23</v>
      </c>
      <c r="I402" s="41">
        <f t="shared" si="85"/>
        <v>79.200000000000045</v>
      </c>
      <c r="J402" s="41">
        <v>396</v>
      </c>
    </row>
    <row r="403" spans="1:10">
      <c r="A403" s="63">
        <f t="shared" si="78"/>
        <v>0.49600000000000033</v>
      </c>
      <c r="B403" s="63">
        <f t="shared" si="79"/>
        <v>5.9599999999999156</v>
      </c>
      <c r="C403" s="63">
        <f t="shared" si="80"/>
        <v>2.9799999999999578</v>
      </c>
      <c r="D403" s="63">
        <f t="shared" si="81"/>
        <v>2.9799999999999578</v>
      </c>
      <c r="E403" s="64">
        <f t="shared" si="82"/>
        <v>3.4601599999999597</v>
      </c>
      <c r="F403" s="52">
        <v>16.97</v>
      </c>
      <c r="G403" s="65">
        <f t="shared" si="83"/>
        <v>30.727604863998771</v>
      </c>
      <c r="H403" s="40">
        <f t="shared" si="84"/>
        <v>7.9759359125957512E+23</v>
      </c>
      <c r="I403" s="41">
        <f t="shared" si="85"/>
        <v>79.400000000000034</v>
      </c>
      <c r="J403" s="41">
        <v>397</v>
      </c>
    </row>
    <row r="404" spans="1:10">
      <c r="A404" s="63">
        <f t="shared" si="78"/>
        <v>0.49700000000000033</v>
      </c>
      <c r="B404" s="63">
        <f t="shared" si="79"/>
        <v>5.9699999999999154</v>
      </c>
      <c r="C404" s="63">
        <f t="shared" si="80"/>
        <v>2.9849999999999577</v>
      </c>
      <c r="D404" s="63">
        <f t="shared" si="81"/>
        <v>2.9849999999999577</v>
      </c>
      <c r="E404" s="64">
        <f t="shared" si="82"/>
        <v>3.4700899999999595</v>
      </c>
      <c r="F404" s="52">
        <v>16.97</v>
      </c>
      <c r="G404" s="65">
        <f t="shared" si="83"/>
        <v>30.919282670248766</v>
      </c>
      <c r="H404" s="40">
        <f t="shared" si="84"/>
        <v>9.1619444623605154E+23</v>
      </c>
      <c r="I404" s="41">
        <f t="shared" si="85"/>
        <v>79.600000000000037</v>
      </c>
      <c r="J404" s="41">
        <v>398</v>
      </c>
    </row>
    <row r="405" spans="1:10">
      <c r="A405" s="63">
        <f t="shared" si="78"/>
        <v>0.49800000000000033</v>
      </c>
      <c r="B405" s="63">
        <f t="shared" si="79"/>
        <v>5.9799999999999152</v>
      </c>
      <c r="C405" s="63">
        <f t="shared" si="80"/>
        <v>2.9899999999999576</v>
      </c>
      <c r="D405" s="63">
        <f t="shared" si="81"/>
        <v>2.9899999999999576</v>
      </c>
      <c r="E405" s="64">
        <f t="shared" si="82"/>
        <v>3.4800399999999594</v>
      </c>
      <c r="F405" s="52">
        <v>16.97</v>
      </c>
      <c r="G405" s="65">
        <f t="shared" si="83"/>
        <v>31.111905603998753</v>
      </c>
      <c r="H405" s="40">
        <f t="shared" si="84"/>
        <v>1.0524310532487719E+24</v>
      </c>
      <c r="I405" s="41">
        <f t="shared" si="85"/>
        <v>79.80000000000004</v>
      </c>
      <c r="J405" s="41">
        <v>399</v>
      </c>
    </row>
    <row r="406" spans="1:10">
      <c r="A406" s="63">
        <f t="shared" si="78"/>
        <v>0.49900000000000033</v>
      </c>
      <c r="B406" s="63">
        <f t="shared" si="79"/>
        <v>5.9899999999999149</v>
      </c>
      <c r="C406" s="63">
        <f t="shared" si="80"/>
        <v>2.9949999999999575</v>
      </c>
      <c r="D406" s="63">
        <f t="shared" si="81"/>
        <v>2.9949999999999575</v>
      </c>
      <c r="E406" s="64">
        <f t="shared" si="82"/>
        <v>3.490009999999959</v>
      </c>
      <c r="F406" s="52">
        <v>16.97</v>
      </c>
      <c r="G406" s="65">
        <f t="shared" si="83"/>
        <v>31.305476950248742</v>
      </c>
      <c r="H406" s="40">
        <f t="shared" si="84"/>
        <v>1.2089258196146617E+24</v>
      </c>
      <c r="I406" s="41">
        <f t="shared" si="85"/>
        <v>80.000000000000043</v>
      </c>
      <c r="J406" s="41">
        <v>400</v>
      </c>
    </row>
    <row r="407" spans="1:10">
      <c r="A407" s="63">
        <f t="shared" si="78"/>
        <v>0.50000000000000033</v>
      </c>
      <c r="B407" s="63">
        <f t="shared" si="79"/>
        <v>5.9999999999999147</v>
      </c>
      <c r="C407" s="63">
        <f t="shared" si="80"/>
        <v>2.9999999999999574</v>
      </c>
      <c r="D407" s="63">
        <f t="shared" si="81"/>
        <v>2.9999999999999574</v>
      </c>
      <c r="E407" s="64">
        <f t="shared" si="82"/>
        <v>3.4999999999999587</v>
      </c>
      <c r="F407" s="52">
        <v>16.97</v>
      </c>
      <c r="G407" s="65">
        <f t="shared" si="83"/>
        <v>31.499999999998732</v>
      </c>
      <c r="H407" s="40">
        <f t="shared" si="84"/>
        <v>1.3886911003048042E+24</v>
      </c>
      <c r="I407" s="41">
        <f t="shared" si="85"/>
        <v>80.200000000000045</v>
      </c>
      <c r="J407" s="41">
        <v>401</v>
      </c>
    </row>
    <row r="408" spans="1:10">
      <c r="A408" s="63">
        <f t="shared" si="78"/>
        <v>0.50100000000000033</v>
      </c>
      <c r="B408" s="63">
        <f t="shared" si="79"/>
        <v>6.0099999999999145</v>
      </c>
      <c r="C408" s="63">
        <f t="shared" si="80"/>
        <v>3.0049999999999573</v>
      </c>
      <c r="D408" s="63">
        <f t="shared" si="81"/>
        <v>3.0049999999999573</v>
      </c>
      <c r="E408" s="64">
        <f t="shared" si="82"/>
        <v>3.510009999999959</v>
      </c>
      <c r="F408" s="52">
        <v>16.97</v>
      </c>
      <c r="G408" s="65">
        <f t="shared" si="83"/>
        <v>31.695478050248727</v>
      </c>
      <c r="H408" s="40">
        <f t="shared" si="84"/>
        <v>1.5951871825191511E+24</v>
      </c>
      <c r="I408" s="41">
        <f t="shared" si="85"/>
        <v>80.400000000000034</v>
      </c>
      <c r="J408" s="41">
        <v>402</v>
      </c>
    </row>
    <row r="409" spans="1:10">
      <c r="A409" s="63">
        <f t="shared" si="78"/>
        <v>0.50200000000000033</v>
      </c>
      <c r="B409" s="63">
        <f t="shared" si="79"/>
        <v>6.0199999999999143</v>
      </c>
      <c r="C409" s="63">
        <f t="shared" si="80"/>
        <v>3.0099999999999572</v>
      </c>
      <c r="D409" s="63">
        <f t="shared" si="81"/>
        <v>3.0099999999999572</v>
      </c>
      <c r="E409" s="64">
        <f t="shared" si="82"/>
        <v>3.520039999999959</v>
      </c>
      <c r="F409" s="52">
        <v>16.97</v>
      </c>
      <c r="G409" s="65">
        <f t="shared" si="83"/>
        <v>31.891914403998719</v>
      </c>
      <c r="H409" s="40">
        <f t="shared" si="84"/>
        <v>1.8323888924721041E+24</v>
      </c>
      <c r="I409" s="41">
        <f t="shared" si="85"/>
        <v>80.600000000000037</v>
      </c>
      <c r="J409" s="41">
        <v>403</v>
      </c>
    </row>
    <row r="410" spans="1:10">
      <c r="A410" s="63">
        <f t="shared" si="78"/>
        <v>0.50300000000000034</v>
      </c>
      <c r="B410" s="63">
        <f t="shared" si="79"/>
        <v>6.0299999999999141</v>
      </c>
      <c r="C410" s="63">
        <f t="shared" si="80"/>
        <v>3.014999999999957</v>
      </c>
      <c r="D410" s="63">
        <f t="shared" si="81"/>
        <v>3.014999999999957</v>
      </c>
      <c r="E410" s="64">
        <f t="shared" si="82"/>
        <v>3.5300899999999586</v>
      </c>
      <c r="F410" s="52">
        <v>16.97</v>
      </c>
      <c r="G410" s="65">
        <f t="shared" si="83"/>
        <v>32.089312370248713</v>
      </c>
      <c r="H410" s="40">
        <f t="shared" si="84"/>
        <v>2.1048621064975449E+24</v>
      </c>
      <c r="I410" s="41">
        <f t="shared" si="85"/>
        <v>80.80000000000004</v>
      </c>
      <c r="J410" s="41">
        <v>404</v>
      </c>
    </row>
    <row r="411" spans="1:10">
      <c r="A411" s="63">
        <f t="shared" si="78"/>
        <v>0.50400000000000034</v>
      </c>
      <c r="B411" s="63">
        <f t="shared" si="79"/>
        <v>6.0399999999999139</v>
      </c>
      <c r="C411" s="63">
        <f t="shared" si="80"/>
        <v>3.0199999999999569</v>
      </c>
      <c r="D411" s="63">
        <f t="shared" si="81"/>
        <v>3.0199999999999569</v>
      </c>
      <c r="E411" s="64">
        <f t="shared" si="82"/>
        <v>3.540159999999958</v>
      </c>
      <c r="F411" s="52">
        <v>16.97</v>
      </c>
      <c r="G411" s="65">
        <f t="shared" si="83"/>
        <v>32.287675263998693</v>
      </c>
      <c r="H411" s="40">
        <f t="shared" si="84"/>
        <v>2.4178516392293233E+24</v>
      </c>
      <c r="I411" s="41">
        <f t="shared" si="85"/>
        <v>81.000000000000043</v>
      </c>
      <c r="J411" s="41">
        <v>405</v>
      </c>
    </row>
    <row r="412" spans="1:10">
      <c r="A412" s="63">
        <f t="shared" si="78"/>
        <v>0.50500000000000034</v>
      </c>
      <c r="B412" s="63">
        <f t="shared" si="79"/>
        <v>6.0499999999999137</v>
      </c>
      <c r="C412" s="63">
        <f t="shared" si="80"/>
        <v>3.0249999999999568</v>
      </c>
      <c r="D412" s="63">
        <f t="shared" si="81"/>
        <v>3.0249999999999568</v>
      </c>
      <c r="E412" s="64">
        <f t="shared" si="82"/>
        <v>3.5502499999999579</v>
      </c>
      <c r="F412" s="52">
        <v>16.97</v>
      </c>
      <c r="G412" s="65">
        <f t="shared" si="83"/>
        <v>32.487006406248689</v>
      </c>
      <c r="H412" s="40">
        <f t="shared" si="84"/>
        <v>2.777382200609609E+24</v>
      </c>
      <c r="I412" s="41">
        <f t="shared" si="85"/>
        <v>81.200000000000045</v>
      </c>
      <c r="J412" s="41">
        <v>406</v>
      </c>
    </row>
    <row r="413" spans="1:10">
      <c r="A413" s="63">
        <f t="shared" si="78"/>
        <v>0.50600000000000034</v>
      </c>
      <c r="B413" s="63">
        <f t="shared" si="79"/>
        <v>6.0599999999999135</v>
      </c>
      <c r="C413" s="63">
        <f t="shared" si="80"/>
        <v>3.0299999999999567</v>
      </c>
      <c r="D413" s="63">
        <f t="shared" si="81"/>
        <v>3.0299999999999567</v>
      </c>
      <c r="E413" s="64">
        <f t="shared" si="82"/>
        <v>3.560359999999958</v>
      </c>
      <c r="F413" s="52">
        <v>16.97</v>
      </c>
      <c r="G413" s="65">
        <f t="shared" si="83"/>
        <v>32.687309123998681</v>
      </c>
      <c r="H413" s="40">
        <f t="shared" si="84"/>
        <v>3.1903743650383032E+24</v>
      </c>
      <c r="I413" s="41">
        <f t="shared" si="85"/>
        <v>81.400000000000048</v>
      </c>
      <c r="J413" s="41">
        <v>407</v>
      </c>
    </row>
    <row r="414" spans="1:10">
      <c r="A414" s="63">
        <f t="shared" si="78"/>
        <v>0.50700000000000034</v>
      </c>
      <c r="B414" s="63">
        <f t="shared" si="79"/>
        <v>6.0699999999999132</v>
      </c>
      <c r="C414" s="63">
        <f t="shared" si="80"/>
        <v>3.0349999999999566</v>
      </c>
      <c r="D414" s="63">
        <f t="shared" si="81"/>
        <v>3.0349999999999566</v>
      </c>
      <c r="E414" s="64">
        <f t="shared" si="82"/>
        <v>3.5704899999999578</v>
      </c>
      <c r="F414" s="52">
        <v>20.010000000000002</v>
      </c>
      <c r="G414" s="65">
        <f t="shared" si="83"/>
        <v>32.88858675024867</v>
      </c>
      <c r="H414" s="40">
        <f t="shared" si="84"/>
        <v>3.6647777849442088E+24</v>
      </c>
      <c r="I414" s="41">
        <f t="shared" si="85"/>
        <v>81.600000000000037</v>
      </c>
      <c r="J414" s="41">
        <v>408</v>
      </c>
    </row>
    <row r="415" spans="1:10">
      <c r="A415" s="63">
        <f t="shared" si="78"/>
        <v>0.50800000000000034</v>
      </c>
      <c r="B415" s="63">
        <f t="shared" si="79"/>
        <v>6.079999999999913</v>
      </c>
      <c r="C415" s="63">
        <f t="shared" si="80"/>
        <v>3.0399999999999565</v>
      </c>
      <c r="D415" s="63">
        <f t="shared" si="81"/>
        <v>3.0399999999999565</v>
      </c>
      <c r="E415" s="64">
        <f t="shared" si="82"/>
        <v>3.5806399999999576</v>
      </c>
      <c r="F415" s="52">
        <v>20.010000000000002</v>
      </c>
      <c r="G415" s="65">
        <f t="shared" si="83"/>
        <v>33.090842623998661</v>
      </c>
      <c r="H415" s="40">
        <f t="shared" si="84"/>
        <v>4.2097242129950913E+24</v>
      </c>
      <c r="I415" s="41">
        <f t="shared" si="85"/>
        <v>81.80000000000004</v>
      </c>
      <c r="J415" s="41">
        <v>409</v>
      </c>
    </row>
    <row r="416" spans="1:10">
      <c r="A416" s="63">
        <f t="shared" si="78"/>
        <v>0.50900000000000034</v>
      </c>
      <c r="B416" s="63">
        <f t="shared" si="79"/>
        <v>6.0899999999999128</v>
      </c>
      <c r="C416" s="63">
        <f t="shared" si="80"/>
        <v>3.0449999999999564</v>
      </c>
      <c r="D416" s="63">
        <f t="shared" si="81"/>
        <v>3.0449999999999564</v>
      </c>
      <c r="E416" s="64">
        <f t="shared" si="82"/>
        <v>3.5908099999999572</v>
      </c>
      <c r="F416" s="52">
        <v>20.010000000000002</v>
      </c>
      <c r="G416" s="65">
        <f t="shared" si="83"/>
        <v>33.294080090248649</v>
      </c>
      <c r="H416" s="40">
        <f t="shared" si="84"/>
        <v>4.8357032784586488E+24</v>
      </c>
      <c r="I416" s="41">
        <f t="shared" si="85"/>
        <v>82.000000000000043</v>
      </c>
      <c r="J416" s="41">
        <v>410</v>
      </c>
    </row>
    <row r="417" spans="1:10">
      <c r="A417" s="63">
        <f t="shared" si="78"/>
        <v>0.51000000000000034</v>
      </c>
      <c r="B417" s="63">
        <f t="shared" si="79"/>
        <v>6.0999999999999126</v>
      </c>
      <c r="C417" s="63">
        <f t="shared" si="80"/>
        <v>3.0499999999999563</v>
      </c>
      <c r="D417" s="63">
        <f t="shared" si="81"/>
        <v>3.0499999999999563</v>
      </c>
      <c r="E417" s="64">
        <f t="shared" si="82"/>
        <v>3.6009999999999573</v>
      </c>
      <c r="F417" s="52">
        <v>20.010000000000002</v>
      </c>
      <c r="G417" s="65">
        <f t="shared" si="83"/>
        <v>33.498302499998644</v>
      </c>
      <c r="H417" s="40">
        <f t="shared" si="84"/>
        <v>5.5547644012192191E+24</v>
      </c>
      <c r="I417" s="41">
        <f t="shared" si="85"/>
        <v>82.200000000000045</v>
      </c>
      <c r="J417" s="41">
        <v>411</v>
      </c>
    </row>
    <row r="418" spans="1:10">
      <c r="A418" s="63">
        <f t="shared" ref="A418:A481" si="86">A417+0.1%</f>
        <v>0.51100000000000034</v>
      </c>
      <c r="B418" s="63">
        <f t="shared" ref="B418:B481" si="87">B417+1%</f>
        <v>6.1099999999999124</v>
      </c>
      <c r="C418" s="63">
        <f t="shared" ref="C418:C481" si="88">C417+0.5%</f>
        <v>3.0549999999999562</v>
      </c>
      <c r="D418" s="63">
        <f t="shared" ref="D418:D481" si="89">D417+0.5%</f>
        <v>3.0549999999999562</v>
      </c>
      <c r="E418" s="64">
        <f t="shared" si="82"/>
        <v>3.6112099999999572</v>
      </c>
      <c r="F418" s="52">
        <v>20.010000000000002</v>
      </c>
      <c r="G418" s="65">
        <f t="shared" si="83"/>
        <v>33.70351321024863</v>
      </c>
      <c r="H418" s="40">
        <f t="shared" si="84"/>
        <v>6.3807487300766085E+24</v>
      </c>
      <c r="I418" s="41">
        <f t="shared" si="85"/>
        <v>82.400000000000048</v>
      </c>
      <c r="J418" s="41">
        <v>412</v>
      </c>
    </row>
    <row r="419" spans="1:10">
      <c r="A419" s="63">
        <f t="shared" si="86"/>
        <v>0.51200000000000034</v>
      </c>
      <c r="B419" s="63">
        <f t="shared" si="87"/>
        <v>6.1199999999999122</v>
      </c>
      <c r="C419" s="63">
        <f t="shared" si="88"/>
        <v>3.0599999999999561</v>
      </c>
      <c r="D419" s="63">
        <f t="shared" si="89"/>
        <v>3.0599999999999561</v>
      </c>
      <c r="E419" s="64">
        <f t="shared" si="82"/>
        <v>3.6214399999999567</v>
      </c>
      <c r="F419" s="52">
        <v>20.010000000000002</v>
      </c>
      <c r="G419" s="65">
        <f t="shared" si="83"/>
        <v>33.909715583998626</v>
      </c>
      <c r="H419" s="40">
        <f t="shared" si="84"/>
        <v>7.3295555698884209E+24</v>
      </c>
      <c r="I419" s="41">
        <f t="shared" si="85"/>
        <v>82.600000000000051</v>
      </c>
      <c r="J419" s="41">
        <v>413</v>
      </c>
    </row>
    <row r="420" spans="1:10">
      <c r="A420" s="63">
        <f t="shared" si="86"/>
        <v>0.51300000000000034</v>
      </c>
      <c r="B420" s="63">
        <f t="shared" si="87"/>
        <v>6.129999999999912</v>
      </c>
      <c r="C420" s="63">
        <f t="shared" si="88"/>
        <v>3.064999999999956</v>
      </c>
      <c r="D420" s="63">
        <f t="shared" si="89"/>
        <v>3.064999999999956</v>
      </c>
      <c r="E420" s="64">
        <f t="shared" si="82"/>
        <v>3.6316899999999568</v>
      </c>
      <c r="F420" s="52">
        <v>20.010000000000002</v>
      </c>
      <c r="G420" s="65">
        <f t="shared" si="83"/>
        <v>34.116912990248615</v>
      </c>
      <c r="H420" s="40">
        <f t="shared" si="84"/>
        <v>8.4194484259901826E+24</v>
      </c>
      <c r="I420" s="41">
        <f t="shared" si="85"/>
        <v>82.80000000000004</v>
      </c>
      <c r="J420" s="41">
        <v>414</v>
      </c>
    </row>
    <row r="421" spans="1:10">
      <c r="A421" s="63">
        <f t="shared" si="86"/>
        <v>0.51400000000000035</v>
      </c>
      <c r="B421" s="63">
        <f t="shared" si="87"/>
        <v>6.1399999999999118</v>
      </c>
      <c r="C421" s="63">
        <f t="shared" si="88"/>
        <v>3.0699999999999559</v>
      </c>
      <c r="D421" s="63">
        <f t="shared" si="89"/>
        <v>3.0699999999999559</v>
      </c>
      <c r="E421" s="64">
        <f t="shared" si="82"/>
        <v>3.6419599999999566</v>
      </c>
      <c r="F421" s="52">
        <v>20.010000000000002</v>
      </c>
      <c r="G421" s="65">
        <f t="shared" si="83"/>
        <v>34.325108803998603</v>
      </c>
      <c r="H421" s="40">
        <f t="shared" si="84"/>
        <v>9.6714065569173018E+24</v>
      </c>
      <c r="I421" s="41">
        <f t="shared" si="85"/>
        <v>83.000000000000043</v>
      </c>
      <c r="J421" s="41">
        <v>415</v>
      </c>
    </row>
    <row r="422" spans="1:10">
      <c r="A422" s="63">
        <f t="shared" si="86"/>
        <v>0.51500000000000035</v>
      </c>
      <c r="B422" s="63">
        <f t="shared" si="87"/>
        <v>6.1499999999999115</v>
      </c>
      <c r="C422" s="63">
        <f t="shared" si="88"/>
        <v>3.0749999999999558</v>
      </c>
      <c r="D422" s="63">
        <f t="shared" si="89"/>
        <v>3.0749999999999558</v>
      </c>
      <c r="E422" s="64">
        <f t="shared" si="82"/>
        <v>3.652249999999956</v>
      </c>
      <c r="F422" s="52">
        <v>20.010000000000002</v>
      </c>
      <c r="G422" s="65">
        <f t="shared" si="83"/>
        <v>34.534306406248589</v>
      </c>
      <c r="H422" s="40">
        <f t="shared" si="84"/>
        <v>1.1109528802438442E+25</v>
      </c>
      <c r="I422" s="41">
        <f t="shared" si="85"/>
        <v>83.200000000000045</v>
      </c>
      <c r="J422" s="41">
        <v>416</v>
      </c>
    </row>
    <row r="423" spans="1:10">
      <c r="A423" s="63">
        <f t="shared" si="86"/>
        <v>0.51600000000000035</v>
      </c>
      <c r="B423" s="63">
        <f t="shared" si="87"/>
        <v>6.1599999999999113</v>
      </c>
      <c r="C423" s="63">
        <f t="shared" si="88"/>
        <v>3.0799999999999557</v>
      </c>
      <c r="D423" s="63">
        <f t="shared" si="89"/>
        <v>3.0799999999999557</v>
      </c>
      <c r="E423" s="64">
        <f t="shared" si="82"/>
        <v>3.6625599999999561</v>
      </c>
      <c r="F423" s="52">
        <v>20.010000000000002</v>
      </c>
      <c r="G423" s="65">
        <f t="shared" si="83"/>
        <v>34.744509183998588</v>
      </c>
      <c r="H423" s="40">
        <f t="shared" si="84"/>
        <v>1.2761497460153223E+25</v>
      </c>
      <c r="I423" s="41">
        <f t="shared" si="85"/>
        <v>83.400000000000048</v>
      </c>
      <c r="J423" s="41">
        <v>417</v>
      </c>
    </row>
    <row r="424" spans="1:10">
      <c r="A424" s="63">
        <f t="shared" si="86"/>
        <v>0.51700000000000035</v>
      </c>
      <c r="B424" s="63">
        <f t="shared" si="87"/>
        <v>6.1699999999999111</v>
      </c>
      <c r="C424" s="63">
        <f t="shared" si="88"/>
        <v>3.0849999999999556</v>
      </c>
      <c r="D424" s="63">
        <f t="shared" si="89"/>
        <v>3.0849999999999556</v>
      </c>
      <c r="E424" s="64">
        <f t="shared" si="82"/>
        <v>3.6728899999999558</v>
      </c>
      <c r="F424" s="52">
        <v>20.010000000000002</v>
      </c>
      <c r="G424" s="65">
        <f t="shared" si="83"/>
        <v>34.95572053024857</v>
      </c>
      <c r="H424" s="40">
        <f t="shared" si="84"/>
        <v>1.4659111139776846E+25</v>
      </c>
      <c r="I424" s="41">
        <f t="shared" si="85"/>
        <v>83.600000000000037</v>
      </c>
      <c r="J424" s="41">
        <v>418</v>
      </c>
    </row>
    <row r="425" spans="1:10">
      <c r="A425" s="63">
        <f t="shared" si="86"/>
        <v>0.51800000000000035</v>
      </c>
      <c r="B425" s="63">
        <f t="shared" si="87"/>
        <v>6.1799999999999109</v>
      </c>
      <c r="C425" s="63">
        <f t="shared" si="88"/>
        <v>3.0899999999999554</v>
      </c>
      <c r="D425" s="63">
        <f t="shared" si="89"/>
        <v>3.0899999999999554</v>
      </c>
      <c r="E425" s="64">
        <f t="shared" si="82"/>
        <v>3.6832399999999557</v>
      </c>
      <c r="F425" s="52">
        <v>20.010000000000002</v>
      </c>
      <c r="G425" s="65">
        <f t="shared" si="83"/>
        <v>35.167943843998557</v>
      </c>
      <c r="H425" s="40">
        <f t="shared" si="84"/>
        <v>1.6838896851980378E+25</v>
      </c>
      <c r="I425" s="41">
        <f t="shared" si="85"/>
        <v>83.80000000000004</v>
      </c>
      <c r="J425" s="41">
        <v>419</v>
      </c>
    </row>
    <row r="426" spans="1:10">
      <c r="A426" s="63">
        <f t="shared" si="86"/>
        <v>0.51900000000000035</v>
      </c>
      <c r="B426" s="63">
        <f t="shared" si="87"/>
        <v>6.1899999999999107</v>
      </c>
      <c r="C426" s="63">
        <f t="shared" si="88"/>
        <v>3.0949999999999553</v>
      </c>
      <c r="D426" s="63">
        <f t="shared" si="89"/>
        <v>3.0949999999999553</v>
      </c>
      <c r="E426" s="64">
        <f t="shared" si="82"/>
        <v>3.6936099999999552</v>
      </c>
      <c r="F426" s="52">
        <v>20.010000000000002</v>
      </c>
      <c r="G426" s="65">
        <f t="shared" si="83"/>
        <v>35.381182530248552</v>
      </c>
      <c r="H426" s="40">
        <f t="shared" si="84"/>
        <v>1.9342813113834608E+25</v>
      </c>
      <c r="I426" s="41">
        <f t="shared" si="85"/>
        <v>84.000000000000043</v>
      </c>
      <c r="J426" s="41">
        <v>420</v>
      </c>
    </row>
    <row r="427" spans="1:10">
      <c r="A427" s="63">
        <f t="shared" si="86"/>
        <v>0.52000000000000035</v>
      </c>
      <c r="B427" s="63">
        <f t="shared" si="87"/>
        <v>6.1999999999999105</v>
      </c>
      <c r="C427" s="63">
        <f t="shared" si="88"/>
        <v>3.0999999999999552</v>
      </c>
      <c r="D427" s="63">
        <f t="shared" si="89"/>
        <v>3.0999999999999552</v>
      </c>
      <c r="E427" s="64">
        <f t="shared" si="82"/>
        <v>3.7039999999999553</v>
      </c>
      <c r="F427" s="52">
        <v>20.010000000000002</v>
      </c>
      <c r="G427" s="65">
        <f t="shared" si="83"/>
        <v>35.595439999998547</v>
      </c>
      <c r="H427" s="40">
        <f t="shared" si="84"/>
        <v>2.2219057604876889E+25</v>
      </c>
      <c r="I427" s="41">
        <f t="shared" si="85"/>
        <v>84.200000000000045</v>
      </c>
      <c r="J427" s="41">
        <v>421</v>
      </c>
    </row>
    <row r="428" spans="1:10">
      <c r="A428" s="63">
        <f t="shared" si="86"/>
        <v>0.52100000000000035</v>
      </c>
      <c r="B428" s="63">
        <f t="shared" si="87"/>
        <v>6.2099999999999103</v>
      </c>
      <c r="C428" s="63">
        <f t="shared" si="88"/>
        <v>3.1049999999999551</v>
      </c>
      <c r="D428" s="63">
        <f t="shared" si="89"/>
        <v>3.1049999999999551</v>
      </c>
      <c r="E428" s="64">
        <f t="shared" si="82"/>
        <v>3.7144099999999551</v>
      </c>
      <c r="F428" s="52">
        <v>20.010000000000002</v>
      </c>
      <c r="G428" s="65">
        <f t="shared" si="83"/>
        <v>35.810719670248531</v>
      </c>
      <c r="H428" s="40">
        <f t="shared" si="84"/>
        <v>2.5522994920306451E+25</v>
      </c>
      <c r="I428" s="41">
        <f t="shared" si="85"/>
        <v>84.400000000000034</v>
      </c>
      <c r="J428" s="41">
        <v>422</v>
      </c>
    </row>
    <row r="429" spans="1:10">
      <c r="A429" s="63">
        <f t="shared" si="86"/>
        <v>0.52200000000000035</v>
      </c>
      <c r="B429" s="63">
        <f t="shared" si="87"/>
        <v>6.21999999999991</v>
      </c>
      <c r="C429" s="63">
        <f t="shared" si="88"/>
        <v>3.109999999999955</v>
      </c>
      <c r="D429" s="63">
        <f t="shared" si="89"/>
        <v>3.109999999999955</v>
      </c>
      <c r="E429" s="64">
        <f t="shared" si="82"/>
        <v>3.7248399999999551</v>
      </c>
      <c r="F429" s="52">
        <v>20.010000000000002</v>
      </c>
      <c r="G429" s="65">
        <f t="shared" si="83"/>
        <v>36.027024963998528</v>
      </c>
      <c r="H429" s="40">
        <f t="shared" si="84"/>
        <v>2.9318222279553705E+25</v>
      </c>
      <c r="I429" s="41">
        <f t="shared" si="85"/>
        <v>84.600000000000037</v>
      </c>
      <c r="J429" s="41">
        <v>423</v>
      </c>
    </row>
    <row r="430" spans="1:10">
      <c r="A430" s="63">
        <f t="shared" si="86"/>
        <v>0.52300000000000035</v>
      </c>
      <c r="B430" s="63">
        <f t="shared" si="87"/>
        <v>6.2299999999999098</v>
      </c>
      <c r="C430" s="63">
        <f t="shared" si="88"/>
        <v>3.1149999999999549</v>
      </c>
      <c r="D430" s="63">
        <f t="shared" si="89"/>
        <v>3.1149999999999549</v>
      </c>
      <c r="E430" s="64">
        <f t="shared" si="82"/>
        <v>3.7352899999999547</v>
      </c>
      <c r="F430" s="52">
        <v>20.010000000000002</v>
      </c>
      <c r="G430" s="65">
        <f t="shared" si="83"/>
        <v>36.244359310248512</v>
      </c>
      <c r="H430" s="40">
        <f t="shared" si="84"/>
        <v>3.3677793703960761E+25</v>
      </c>
      <c r="I430" s="41">
        <f t="shared" si="85"/>
        <v>84.80000000000004</v>
      </c>
      <c r="J430" s="41">
        <v>424</v>
      </c>
    </row>
    <row r="431" spans="1:10">
      <c r="A431" s="63">
        <f t="shared" si="86"/>
        <v>0.52400000000000035</v>
      </c>
      <c r="B431" s="63">
        <f t="shared" si="87"/>
        <v>6.2399999999999096</v>
      </c>
      <c r="C431" s="63">
        <f t="shared" si="88"/>
        <v>3.1199999999999548</v>
      </c>
      <c r="D431" s="63">
        <f t="shared" si="89"/>
        <v>3.1199999999999548</v>
      </c>
      <c r="E431" s="64">
        <f t="shared" si="82"/>
        <v>3.7457599999999545</v>
      </c>
      <c r="F431" s="52">
        <v>20.010000000000002</v>
      </c>
      <c r="G431" s="65">
        <f t="shared" si="83"/>
        <v>36.462726143998502</v>
      </c>
      <c r="H431" s="40">
        <f t="shared" si="84"/>
        <v>3.8685626227669233E+25</v>
      </c>
      <c r="I431" s="41">
        <f t="shared" si="85"/>
        <v>85.000000000000043</v>
      </c>
      <c r="J431" s="41">
        <v>425</v>
      </c>
    </row>
    <row r="432" spans="1:10">
      <c r="A432" s="63">
        <f t="shared" si="86"/>
        <v>0.52500000000000036</v>
      </c>
      <c r="B432" s="63">
        <f t="shared" si="87"/>
        <v>6.2499999999999094</v>
      </c>
      <c r="C432" s="63">
        <f t="shared" si="88"/>
        <v>3.1249999999999547</v>
      </c>
      <c r="D432" s="63">
        <f t="shared" si="89"/>
        <v>3.1249999999999547</v>
      </c>
      <c r="E432" s="64">
        <f t="shared" si="82"/>
        <v>3.7562499999999543</v>
      </c>
      <c r="F432" s="52">
        <v>20.010000000000002</v>
      </c>
      <c r="G432" s="65">
        <f t="shared" si="83"/>
        <v>36.682128906248494</v>
      </c>
      <c r="H432" s="40">
        <f t="shared" si="84"/>
        <v>4.4438115209753804E+25</v>
      </c>
      <c r="I432" s="41">
        <f t="shared" si="85"/>
        <v>85.200000000000045</v>
      </c>
      <c r="J432" s="41">
        <v>426</v>
      </c>
    </row>
    <row r="433" spans="1:10">
      <c r="A433" s="63">
        <f t="shared" si="86"/>
        <v>0.52600000000000036</v>
      </c>
      <c r="B433" s="63">
        <f t="shared" si="87"/>
        <v>6.2599999999999092</v>
      </c>
      <c r="C433" s="63">
        <f t="shared" si="88"/>
        <v>3.1299999999999546</v>
      </c>
      <c r="D433" s="63">
        <f t="shared" si="89"/>
        <v>3.1299999999999546</v>
      </c>
      <c r="E433" s="64">
        <f t="shared" si="82"/>
        <v>3.7667599999999544</v>
      </c>
      <c r="F433" s="52">
        <v>20.010000000000002</v>
      </c>
      <c r="G433" s="65">
        <f t="shared" si="83"/>
        <v>36.902571043998485</v>
      </c>
      <c r="H433" s="40">
        <f t="shared" si="84"/>
        <v>5.104598984061292E+25</v>
      </c>
      <c r="I433" s="41">
        <f t="shared" si="85"/>
        <v>85.400000000000048</v>
      </c>
      <c r="J433" s="41">
        <v>427</v>
      </c>
    </row>
    <row r="434" spans="1:10">
      <c r="A434" s="63">
        <f t="shared" si="86"/>
        <v>0.52700000000000036</v>
      </c>
      <c r="B434" s="63">
        <f t="shared" si="87"/>
        <v>6.269999999999909</v>
      </c>
      <c r="C434" s="63">
        <f t="shared" si="88"/>
        <v>3.1349999999999545</v>
      </c>
      <c r="D434" s="63">
        <f t="shared" si="89"/>
        <v>3.1349999999999545</v>
      </c>
      <c r="E434" s="64">
        <f t="shared" si="82"/>
        <v>3.7772899999999536</v>
      </c>
      <c r="F434" s="52">
        <v>20.010000000000002</v>
      </c>
      <c r="G434" s="65">
        <f t="shared" si="83"/>
        <v>37.124056010248466</v>
      </c>
      <c r="H434" s="40">
        <f t="shared" si="84"/>
        <v>5.8636444559107427E+25</v>
      </c>
      <c r="I434" s="41">
        <f t="shared" si="85"/>
        <v>85.600000000000051</v>
      </c>
      <c r="J434" s="41">
        <v>428</v>
      </c>
    </row>
    <row r="435" spans="1:10">
      <c r="A435" s="63">
        <f t="shared" si="86"/>
        <v>0.52800000000000036</v>
      </c>
      <c r="B435" s="63">
        <f t="shared" si="87"/>
        <v>6.2799999999999088</v>
      </c>
      <c r="C435" s="63">
        <f t="shared" si="88"/>
        <v>3.1399999999999544</v>
      </c>
      <c r="D435" s="63">
        <f t="shared" si="89"/>
        <v>3.1399999999999544</v>
      </c>
      <c r="E435" s="64">
        <f t="shared" si="82"/>
        <v>3.7878399999999535</v>
      </c>
      <c r="F435" s="52">
        <v>20.010000000000002</v>
      </c>
      <c r="G435" s="65">
        <f t="shared" si="83"/>
        <v>37.346587263998451</v>
      </c>
      <c r="H435" s="40">
        <f t="shared" si="84"/>
        <v>6.7355587407921538E+25</v>
      </c>
      <c r="I435" s="41">
        <f t="shared" si="85"/>
        <v>85.800000000000054</v>
      </c>
      <c r="J435" s="41">
        <v>429</v>
      </c>
    </row>
    <row r="436" spans="1:10">
      <c r="A436" s="63">
        <f t="shared" si="86"/>
        <v>0.52900000000000036</v>
      </c>
      <c r="B436" s="63">
        <f t="shared" si="87"/>
        <v>6.2899999999999086</v>
      </c>
      <c r="C436" s="63">
        <f t="shared" si="88"/>
        <v>3.1449999999999543</v>
      </c>
      <c r="D436" s="63">
        <f t="shared" si="89"/>
        <v>3.1449999999999543</v>
      </c>
      <c r="E436" s="64">
        <f t="shared" si="82"/>
        <v>3.7984099999999534</v>
      </c>
      <c r="F436" s="52">
        <v>20.010000000000002</v>
      </c>
      <c r="G436" s="65">
        <f t="shared" si="83"/>
        <v>37.570168270248452</v>
      </c>
      <c r="H436" s="40">
        <f t="shared" si="84"/>
        <v>7.7371252455338483E+25</v>
      </c>
      <c r="I436" s="41">
        <f t="shared" si="85"/>
        <v>86.000000000000043</v>
      </c>
      <c r="J436" s="41">
        <v>430</v>
      </c>
    </row>
    <row r="437" spans="1:10">
      <c r="A437" s="63">
        <f t="shared" si="86"/>
        <v>0.53000000000000036</v>
      </c>
      <c r="B437" s="63">
        <f t="shared" si="87"/>
        <v>6.2999999999999083</v>
      </c>
      <c r="C437" s="63">
        <f t="shared" si="88"/>
        <v>3.1499999999999542</v>
      </c>
      <c r="D437" s="63">
        <f t="shared" si="89"/>
        <v>3.1499999999999542</v>
      </c>
      <c r="E437" s="64">
        <f t="shared" si="82"/>
        <v>3.8089999999999535</v>
      </c>
      <c r="F437" s="52">
        <v>20.010000000000002</v>
      </c>
      <c r="G437" s="65">
        <f t="shared" si="83"/>
        <v>37.79480249999844</v>
      </c>
      <c r="H437" s="40">
        <f t="shared" si="84"/>
        <v>8.8876230419507626E+25</v>
      </c>
      <c r="I437" s="41">
        <f t="shared" si="85"/>
        <v>86.200000000000045</v>
      </c>
      <c r="J437" s="41">
        <v>431</v>
      </c>
    </row>
    <row r="438" spans="1:10">
      <c r="A438" s="63">
        <f t="shared" si="86"/>
        <v>0.53100000000000036</v>
      </c>
      <c r="B438" s="63">
        <f t="shared" si="87"/>
        <v>6.3099999999999081</v>
      </c>
      <c r="C438" s="63">
        <f t="shared" si="88"/>
        <v>3.1549999999999541</v>
      </c>
      <c r="D438" s="63">
        <f t="shared" si="89"/>
        <v>3.1549999999999541</v>
      </c>
      <c r="E438" s="64">
        <f t="shared" si="82"/>
        <v>3.8196099999999529</v>
      </c>
      <c r="F438" s="52">
        <v>20.010000000000002</v>
      </c>
      <c r="G438" s="65">
        <f t="shared" si="83"/>
        <v>38.020493430248429</v>
      </c>
      <c r="H438" s="40">
        <f t="shared" si="84"/>
        <v>1.0209197968122586E+26</v>
      </c>
      <c r="I438" s="41">
        <f t="shared" si="85"/>
        <v>86.400000000000048</v>
      </c>
      <c r="J438" s="41">
        <v>432</v>
      </c>
    </row>
    <row r="439" spans="1:10">
      <c r="A439" s="63">
        <f t="shared" si="86"/>
        <v>0.53200000000000036</v>
      </c>
      <c r="B439" s="63">
        <f t="shared" si="87"/>
        <v>6.3199999999999079</v>
      </c>
      <c r="C439" s="63">
        <f t="shared" si="88"/>
        <v>3.159999999999954</v>
      </c>
      <c r="D439" s="63">
        <f t="shared" si="89"/>
        <v>3.159999999999954</v>
      </c>
      <c r="E439" s="64">
        <f t="shared" si="82"/>
        <v>3.8302399999999528</v>
      </c>
      <c r="F439" s="52">
        <v>20.010000000000002</v>
      </c>
      <c r="G439" s="65">
        <f t="shared" si="83"/>
        <v>38.247244543998413</v>
      </c>
      <c r="H439" s="40">
        <f t="shared" si="84"/>
        <v>1.1727288911821489E+26</v>
      </c>
      <c r="I439" s="41">
        <f t="shared" si="85"/>
        <v>86.600000000000051</v>
      </c>
      <c r="J439" s="41">
        <v>433</v>
      </c>
    </row>
    <row r="440" spans="1:10">
      <c r="A440" s="63">
        <f t="shared" si="86"/>
        <v>0.53300000000000036</v>
      </c>
      <c r="B440" s="63">
        <f t="shared" si="87"/>
        <v>6.3299999999999077</v>
      </c>
      <c r="C440" s="63">
        <f t="shared" si="88"/>
        <v>3.1649999999999539</v>
      </c>
      <c r="D440" s="63">
        <f t="shared" si="89"/>
        <v>3.1649999999999539</v>
      </c>
      <c r="E440" s="64">
        <f t="shared" si="82"/>
        <v>3.8408899999999528</v>
      </c>
      <c r="F440" s="52">
        <v>20.010000000000002</v>
      </c>
      <c r="G440" s="65">
        <f t="shared" si="83"/>
        <v>38.475059330248406</v>
      </c>
      <c r="H440" s="40">
        <f t="shared" si="84"/>
        <v>1.3471117481584315E+26</v>
      </c>
      <c r="I440" s="41">
        <f t="shared" si="85"/>
        <v>86.800000000000054</v>
      </c>
      <c r="J440" s="41">
        <v>434</v>
      </c>
    </row>
    <row r="441" spans="1:10">
      <c r="A441" s="63">
        <f t="shared" si="86"/>
        <v>0.53400000000000036</v>
      </c>
      <c r="B441" s="63">
        <f t="shared" si="87"/>
        <v>6.3399999999999075</v>
      </c>
      <c r="C441" s="63">
        <f t="shared" si="88"/>
        <v>3.1699999999999537</v>
      </c>
      <c r="D441" s="63">
        <f t="shared" si="89"/>
        <v>3.1699999999999537</v>
      </c>
      <c r="E441" s="64">
        <f t="shared" si="82"/>
        <v>3.8515599999999526</v>
      </c>
      <c r="F441" s="52">
        <v>20.010000000000002</v>
      </c>
      <c r="G441" s="65">
        <f t="shared" si="83"/>
        <v>38.70394128399839</v>
      </c>
      <c r="H441" s="40">
        <f t="shared" si="84"/>
        <v>1.5474250491067704E+26</v>
      </c>
      <c r="I441" s="41">
        <f t="shared" si="85"/>
        <v>87.000000000000043</v>
      </c>
      <c r="J441" s="41">
        <v>435</v>
      </c>
    </row>
    <row r="442" spans="1:10">
      <c r="A442" s="63">
        <f t="shared" si="86"/>
        <v>0.53500000000000036</v>
      </c>
      <c r="B442" s="63">
        <f t="shared" si="87"/>
        <v>6.3499999999999073</v>
      </c>
      <c r="C442" s="63">
        <f t="shared" si="88"/>
        <v>3.1749999999999536</v>
      </c>
      <c r="D442" s="63">
        <f t="shared" si="89"/>
        <v>3.1749999999999536</v>
      </c>
      <c r="E442" s="64">
        <f t="shared" si="82"/>
        <v>3.8622499999999524</v>
      </c>
      <c r="F442" s="52">
        <v>20.010000000000002</v>
      </c>
      <c r="G442" s="65">
        <f t="shared" si="83"/>
        <v>38.933893906248386</v>
      </c>
      <c r="H442" s="40">
        <f t="shared" si="84"/>
        <v>1.7775246083901532E+26</v>
      </c>
      <c r="I442" s="41">
        <f t="shared" si="85"/>
        <v>87.200000000000045</v>
      </c>
      <c r="J442" s="41">
        <v>436</v>
      </c>
    </row>
    <row r="443" spans="1:10">
      <c r="A443" s="63">
        <f t="shared" si="86"/>
        <v>0.53600000000000037</v>
      </c>
      <c r="B443" s="63">
        <f t="shared" si="87"/>
        <v>6.3599999999999071</v>
      </c>
      <c r="C443" s="63">
        <f t="shared" si="88"/>
        <v>3.1799999999999535</v>
      </c>
      <c r="D443" s="63">
        <f t="shared" si="89"/>
        <v>3.1799999999999535</v>
      </c>
      <c r="E443" s="64">
        <f t="shared" si="82"/>
        <v>3.872959999999952</v>
      </c>
      <c r="F443" s="52">
        <v>20.010000000000002</v>
      </c>
      <c r="G443" s="65">
        <f t="shared" si="83"/>
        <v>39.164920703998369</v>
      </c>
      <c r="H443" s="40">
        <f t="shared" si="84"/>
        <v>2.0418395936245182E+26</v>
      </c>
      <c r="I443" s="41">
        <f t="shared" si="85"/>
        <v>87.400000000000048</v>
      </c>
      <c r="J443" s="41">
        <v>437</v>
      </c>
    </row>
    <row r="444" spans="1:10">
      <c r="A444" s="63">
        <f t="shared" si="86"/>
        <v>0.53700000000000037</v>
      </c>
      <c r="B444" s="63">
        <f t="shared" si="87"/>
        <v>6.3699999999999068</v>
      </c>
      <c r="C444" s="63">
        <f t="shared" si="88"/>
        <v>3.1849999999999534</v>
      </c>
      <c r="D444" s="63">
        <f t="shared" si="89"/>
        <v>3.1849999999999534</v>
      </c>
      <c r="E444" s="64">
        <f t="shared" si="82"/>
        <v>3.8836899999999521</v>
      </c>
      <c r="F444" s="52">
        <v>20.010000000000002</v>
      </c>
      <c r="G444" s="65">
        <f t="shared" si="83"/>
        <v>39.397025190248364</v>
      </c>
      <c r="H444" s="40">
        <f t="shared" si="84"/>
        <v>2.3454577823642981E+26</v>
      </c>
      <c r="I444" s="41">
        <f t="shared" si="85"/>
        <v>87.600000000000051</v>
      </c>
      <c r="J444" s="41">
        <v>438</v>
      </c>
    </row>
    <row r="445" spans="1:10">
      <c r="A445" s="63">
        <f t="shared" si="86"/>
        <v>0.53800000000000037</v>
      </c>
      <c r="B445" s="63">
        <f t="shared" si="87"/>
        <v>6.3799999999999066</v>
      </c>
      <c r="C445" s="63">
        <f t="shared" si="88"/>
        <v>3.1899999999999533</v>
      </c>
      <c r="D445" s="63">
        <f t="shared" si="89"/>
        <v>3.1899999999999533</v>
      </c>
      <c r="E445" s="64">
        <f t="shared" si="82"/>
        <v>3.8944399999999519</v>
      </c>
      <c r="F445" s="52">
        <v>20.010000000000002</v>
      </c>
      <c r="G445" s="65">
        <f t="shared" si="83"/>
        <v>39.630210883998352</v>
      </c>
      <c r="H445" s="40">
        <f t="shared" si="84"/>
        <v>2.6942234963168639E+26</v>
      </c>
      <c r="I445" s="41">
        <f t="shared" si="85"/>
        <v>87.80000000000004</v>
      </c>
      <c r="J445" s="41">
        <v>439</v>
      </c>
    </row>
    <row r="446" spans="1:10">
      <c r="A446" s="63">
        <f t="shared" si="86"/>
        <v>0.53900000000000037</v>
      </c>
      <c r="B446" s="63">
        <f t="shared" si="87"/>
        <v>6.3899999999999064</v>
      </c>
      <c r="C446" s="63">
        <f t="shared" si="88"/>
        <v>3.1949999999999532</v>
      </c>
      <c r="D446" s="63">
        <f t="shared" si="89"/>
        <v>3.1949999999999532</v>
      </c>
      <c r="E446" s="64">
        <f t="shared" si="82"/>
        <v>3.9052099999999514</v>
      </c>
      <c r="F446" s="52">
        <v>20.010000000000002</v>
      </c>
      <c r="G446" s="65">
        <f t="shared" si="83"/>
        <v>39.864481310248337</v>
      </c>
      <c r="H446" s="40">
        <f t="shared" si="84"/>
        <v>3.0948500982135421E+26</v>
      </c>
      <c r="I446" s="41">
        <f t="shared" si="85"/>
        <v>88.000000000000043</v>
      </c>
      <c r="J446" s="41">
        <v>440</v>
      </c>
    </row>
    <row r="447" spans="1:10">
      <c r="A447" s="63">
        <f t="shared" si="86"/>
        <v>0.54000000000000037</v>
      </c>
      <c r="B447" s="63">
        <f t="shared" si="87"/>
        <v>6.3999999999999062</v>
      </c>
      <c r="C447" s="63">
        <f t="shared" si="88"/>
        <v>3.1999999999999531</v>
      </c>
      <c r="D447" s="63">
        <f t="shared" si="89"/>
        <v>3.1999999999999531</v>
      </c>
      <c r="E447" s="64">
        <f t="shared" si="82"/>
        <v>3.9159999999999511</v>
      </c>
      <c r="F447" s="52">
        <v>20.010000000000002</v>
      </c>
      <c r="G447" s="65">
        <f t="shared" si="83"/>
        <v>40.099839999998323</v>
      </c>
      <c r="H447" s="40">
        <f t="shared" si="84"/>
        <v>3.5550492167803085E+26</v>
      </c>
      <c r="I447" s="41">
        <f t="shared" si="85"/>
        <v>88.200000000000045</v>
      </c>
      <c r="J447" s="41">
        <v>441</v>
      </c>
    </row>
    <row r="448" spans="1:10">
      <c r="A448" s="63">
        <f t="shared" si="86"/>
        <v>0.54100000000000037</v>
      </c>
      <c r="B448" s="63">
        <f t="shared" si="87"/>
        <v>6.409999999999906</v>
      </c>
      <c r="C448" s="63">
        <f t="shared" si="88"/>
        <v>3.204999999999953</v>
      </c>
      <c r="D448" s="63">
        <f t="shared" si="89"/>
        <v>3.204999999999953</v>
      </c>
      <c r="E448" s="64">
        <f t="shared" si="82"/>
        <v>3.9268099999999513</v>
      </c>
      <c r="F448" s="52">
        <v>20.010000000000002</v>
      </c>
      <c r="G448" s="65">
        <f t="shared" si="83"/>
        <v>40.336290490248317</v>
      </c>
      <c r="H448" s="40">
        <f t="shared" si="84"/>
        <v>4.083679187249037E+26</v>
      </c>
      <c r="I448" s="41">
        <f t="shared" si="85"/>
        <v>88.400000000000048</v>
      </c>
      <c r="J448" s="41">
        <v>442</v>
      </c>
    </row>
    <row r="449" spans="1:10">
      <c r="A449" s="63">
        <f t="shared" si="86"/>
        <v>0.54200000000000037</v>
      </c>
      <c r="B449" s="63">
        <f t="shared" si="87"/>
        <v>6.4199999999999058</v>
      </c>
      <c r="C449" s="63">
        <f t="shared" si="88"/>
        <v>3.2099999999999529</v>
      </c>
      <c r="D449" s="63">
        <f t="shared" si="89"/>
        <v>3.2099999999999529</v>
      </c>
      <c r="E449" s="64">
        <f t="shared" si="82"/>
        <v>3.9376399999999512</v>
      </c>
      <c r="F449" s="52">
        <v>20.010000000000002</v>
      </c>
      <c r="G449" s="65">
        <f t="shared" si="83"/>
        <v>40.573836323998307</v>
      </c>
      <c r="H449" s="40">
        <f t="shared" si="84"/>
        <v>4.6909155647285983E+26</v>
      </c>
      <c r="I449" s="41">
        <f t="shared" si="85"/>
        <v>88.600000000000037</v>
      </c>
      <c r="J449" s="41">
        <v>443</v>
      </c>
    </row>
    <row r="450" spans="1:10">
      <c r="A450" s="63">
        <f t="shared" si="86"/>
        <v>0.54300000000000037</v>
      </c>
      <c r="B450" s="63">
        <f t="shared" si="87"/>
        <v>6.4299999999999056</v>
      </c>
      <c r="C450" s="63">
        <f t="shared" si="88"/>
        <v>3.2149999999999528</v>
      </c>
      <c r="D450" s="63">
        <f t="shared" si="89"/>
        <v>3.2149999999999528</v>
      </c>
      <c r="E450" s="64">
        <f t="shared" si="82"/>
        <v>3.9484899999999508</v>
      </c>
      <c r="F450" s="52">
        <v>20.010000000000002</v>
      </c>
      <c r="G450" s="65">
        <f t="shared" si="83"/>
        <v>40.812481050248294</v>
      </c>
      <c r="H450" s="40">
        <f t="shared" si="84"/>
        <v>5.3884469926337286E+26</v>
      </c>
      <c r="I450" s="41">
        <f t="shared" si="85"/>
        <v>88.80000000000004</v>
      </c>
      <c r="J450" s="41">
        <v>444</v>
      </c>
    </row>
    <row r="451" spans="1:10">
      <c r="A451" s="63">
        <f t="shared" si="86"/>
        <v>0.54400000000000037</v>
      </c>
      <c r="B451" s="63">
        <f t="shared" si="87"/>
        <v>6.4399999999999054</v>
      </c>
      <c r="C451" s="63">
        <f t="shared" si="88"/>
        <v>3.2199999999999527</v>
      </c>
      <c r="D451" s="63">
        <f t="shared" si="89"/>
        <v>3.2199999999999527</v>
      </c>
      <c r="E451" s="64">
        <f t="shared" si="82"/>
        <v>3.9593599999999505</v>
      </c>
      <c r="F451" s="52">
        <v>20.010000000000002</v>
      </c>
      <c r="G451" s="65">
        <f t="shared" si="83"/>
        <v>41.052228223998284</v>
      </c>
      <c r="H451" s="40">
        <f t="shared" si="84"/>
        <v>6.1897001964270842E+26</v>
      </c>
      <c r="I451" s="41">
        <f t="shared" si="85"/>
        <v>89.000000000000043</v>
      </c>
      <c r="J451" s="41">
        <v>445</v>
      </c>
    </row>
    <row r="452" spans="1:10">
      <c r="A452" s="63">
        <f t="shared" si="86"/>
        <v>0.54500000000000037</v>
      </c>
      <c r="B452" s="63">
        <f t="shared" si="87"/>
        <v>6.4499999999999051</v>
      </c>
      <c r="C452" s="63">
        <f t="shared" si="88"/>
        <v>3.2249999999999526</v>
      </c>
      <c r="D452" s="63">
        <f t="shared" si="89"/>
        <v>3.2249999999999526</v>
      </c>
      <c r="E452" s="64">
        <f t="shared" si="82"/>
        <v>3.9702499999999503</v>
      </c>
      <c r="F452" s="52">
        <v>20.010000000000002</v>
      </c>
      <c r="G452" s="65">
        <f t="shared" si="83"/>
        <v>41.29308140624827</v>
      </c>
      <c r="H452" s="40">
        <f t="shared" si="84"/>
        <v>7.1100984335606169E+26</v>
      </c>
      <c r="I452" s="41">
        <f t="shared" si="85"/>
        <v>89.200000000000045</v>
      </c>
      <c r="J452" s="41">
        <v>446</v>
      </c>
    </row>
    <row r="453" spans="1:10">
      <c r="A453" s="63">
        <f t="shared" si="86"/>
        <v>0.54600000000000037</v>
      </c>
      <c r="B453" s="63">
        <f t="shared" si="87"/>
        <v>6.4599999999999049</v>
      </c>
      <c r="C453" s="63">
        <f t="shared" si="88"/>
        <v>3.2299999999999525</v>
      </c>
      <c r="D453" s="63">
        <f t="shared" si="89"/>
        <v>3.2299999999999525</v>
      </c>
      <c r="E453" s="64">
        <f t="shared" si="82"/>
        <v>3.9811599999999503</v>
      </c>
      <c r="F453" s="52">
        <v>20.010000000000002</v>
      </c>
      <c r="G453" s="65">
        <f t="shared" si="83"/>
        <v>41.535044163998258</v>
      </c>
      <c r="H453" s="40">
        <f t="shared" si="84"/>
        <v>8.1673583744980781E+26</v>
      </c>
      <c r="I453" s="41">
        <f t="shared" si="85"/>
        <v>89.400000000000048</v>
      </c>
      <c r="J453" s="41">
        <v>447</v>
      </c>
    </row>
    <row r="454" spans="1:10">
      <c r="A454" s="63">
        <f t="shared" si="86"/>
        <v>0.54700000000000037</v>
      </c>
      <c r="B454" s="63">
        <f t="shared" si="87"/>
        <v>6.4699999999999047</v>
      </c>
      <c r="C454" s="63">
        <f t="shared" si="88"/>
        <v>3.2349999999999524</v>
      </c>
      <c r="D454" s="63">
        <f t="shared" si="89"/>
        <v>3.2349999999999524</v>
      </c>
      <c r="E454" s="64">
        <f t="shared" si="82"/>
        <v>3.9920899999999495</v>
      </c>
      <c r="F454" s="52">
        <v>20.010000000000002</v>
      </c>
      <c r="G454" s="65">
        <f t="shared" si="83"/>
        <v>41.778120070248242</v>
      </c>
      <c r="H454" s="40">
        <f t="shared" si="84"/>
        <v>9.3818311294572007E+26</v>
      </c>
      <c r="I454" s="41">
        <f t="shared" si="85"/>
        <v>89.600000000000051</v>
      </c>
      <c r="J454" s="41">
        <v>448</v>
      </c>
    </row>
    <row r="455" spans="1:10">
      <c r="A455" s="63">
        <f t="shared" si="86"/>
        <v>0.54800000000000038</v>
      </c>
      <c r="B455" s="63">
        <f t="shared" si="87"/>
        <v>6.4799999999999045</v>
      </c>
      <c r="C455" s="63">
        <f t="shared" si="88"/>
        <v>3.2399999999999523</v>
      </c>
      <c r="D455" s="63">
        <f t="shared" si="89"/>
        <v>3.2399999999999523</v>
      </c>
      <c r="E455" s="64">
        <f t="shared" si="82"/>
        <v>4.0030399999999497</v>
      </c>
      <c r="F455" s="52">
        <v>20.010000000000002</v>
      </c>
      <c r="G455" s="65">
        <f t="shared" si="83"/>
        <v>42.022312703998232</v>
      </c>
      <c r="H455" s="40">
        <f t="shared" si="84"/>
        <v>1.0776893985267463E+27</v>
      </c>
      <c r="I455" s="41">
        <f t="shared" si="85"/>
        <v>89.800000000000054</v>
      </c>
      <c r="J455" s="41">
        <v>449</v>
      </c>
    </row>
    <row r="456" spans="1:10">
      <c r="A456" s="63">
        <f t="shared" si="86"/>
        <v>0.54900000000000038</v>
      </c>
      <c r="B456" s="63">
        <f t="shared" si="87"/>
        <v>6.4899999999999043</v>
      </c>
      <c r="C456" s="63">
        <f t="shared" si="88"/>
        <v>3.2449999999999521</v>
      </c>
      <c r="D456" s="63">
        <f t="shared" si="89"/>
        <v>3.2449999999999521</v>
      </c>
      <c r="E456" s="64">
        <f t="shared" ref="E456:E519" si="90">(1-A456)+A456*B456</f>
        <v>4.0140099999999492</v>
      </c>
      <c r="F456" s="52">
        <v>20.010000000000002</v>
      </c>
      <c r="G456" s="65">
        <f t="shared" ref="G456:G519" si="91">E456*C456*D456</f>
        <v>42.26762565024822</v>
      </c>
      <c r="H456" s="40">
        <f t="shared" ref="H456:H519" si="92">POWER($I$1,J456)</f>
        <v>1.2379400392854177E+27</v>
      </c>
      <c r="I456" s="41">
        <f t="shared" ref="I456:I519" si="93">LOG(H456,2)</f>
        <v>90.000000000000057</v>
      </c>
      <c r="J456" s="41">
        <v>450</v>
      </c>
    </row>
    <row r="457" spans="1:10">
      <c r="A457" s="63">
        <f t="shared" si="86"/>
        <v>0.55000000000000038</v>
      </c>
      <c r="B457" s="63">
        <f t="shared" si="87"/>
        <v>6.4999999999999041</v>
      </c>
      <c r="C457" s="63">
        <f t="shared" si="88"/>
        <v>3.249999999999952</v>
      </c>
      <c r="D457" s="63">
        <f t="shared" si="89"/>
        <v>3.249999999999952</v>
      </c>
      <c r="E457" s="64">
        <f t="shared" si="90"/>
        <v>4.0249999999999488</v>
      </c>
      <c r="F457" s="52">
        <v>20.010000000000002</v>
      </c>
      <c r="G457" s="65">
        <f t="shared" si="91"/>
        <v>42.514062499998204</v>
      </c>
      <c r="H457" s="40">
        <f t="shared" si="92"/>
        <v>1.4220196867121242E+27</v>
      </c>
      <c r="I457" s="41">
        <f t="shared" si="93"/>
        <v>90.200000000000045</v>
      </c>
      <c r="J457" s="41">
        <v>451</v>
      </c>
    </row>
    <row r="458" spans="1:10">
      <c r="A458" s="63">
        <f t="shared" si="86"/>
        <v>0.55100000000000038</v>
      </c>
      <c r="B458" s="63">
        <f t="shared" si="87"/>
        <v>6.5099999999999039</v>
      </c>
      <c r="C458" s="63">
        <f t="shared" si="88"/>
        <v>3.2549999999999519</v>
      </c>
      <c r="D458" s="63">
        <f t="shared" si="89"/>
        <v>3.2549999999999519</v>
      </c>
      <c r="E458" s="64">
        <f t="shared" si="90"/>
        <v>4.0360099999999495</v>
      </c>
      <c r="F458" s="52">
        <v>20.010000000000002</v>
      </c>
      <c r="G458" s="65">
        <f t="shared" si="91"/>
        <v>42.761626850248206</v>
      </c>
      <c r="H458" s="40">
        <f t="shared" si="92"/>
        <v>1.6334716748996162E+27</v>
      </c>
      <c r="I458" s="41">
        <f t="shared" si="93"/>
        <v>90.400000000000048</v>
      </c>
      <c r="J458" s="41">
        <v>452</v>
      </c>
    </row>
    <row r="459" spans="1:10">
      <c r="A459" s="63">
        <f t="shared" si="86"/>
        <v>0.55200000000000038</v>
      </c>
      <c r="B459" s="63">
        <f t="shared" si="87"/>
        <v>6.5199999999999037</v>
      </c>
      <c r="C459" s="63">
        <f t="shared" si="88"/>
        <v>3.2599999999999518</v>
      </c>
      <c r="D459" s="63">
        <f t="shared" si="89"/>
        <v>3.2599999999999518</v>
      </c>
      <c r="E459" s="64">
        <f t="shared" si="90"/>
        <v>4.0470399999999493</v>
      </c>
      <c r="F459" s="52">
        <v>20.010000000000002</v>
      </c>
      <c r="G459" s="65">
        <f t="shared" si="91"/>
        <v>43.010322303998187</v>
      </c>
      <c r="H459" s="40">
        <f t="shared" si="92"/>
        <v>1.8763662258914404E+27</v>
      </c>
      <c r="I459" s="41">
        <f t="shared" si="93"/>
        <v>90.600000000000051</v>
      </c>
      <c r="J459" s="41">
        <v>453</v>
      </c>
    </row>
    <row r="460" spans="1:10">
      <c r="A460" s="63">
        <f t="shared" si="86"/>
        <v>0.55300000000000038</v>
      </c>
      <c r="B460" s="63">
        <f t="shared" si="87"/>
        <v>6.5299999999999034</v>
      </c>
      <c r="C460" s="63">
        <f t="shared" si="88"/>
        <v>3.2649999999999517</v>
      </c>
      <c r="D460" s="63">
        <f t="shared" si="89"/>
        <v>3.2649999999999517</v>
      </c>
      <c r="E460" s="64">
        <f t="shared" si="90"/>
        <v>4.0580899999999485</v>
      </c>
      <c r="F460" s="52">
        <v>20.010000000000002</v>
      </c>
      <c r="G460" s="65">
        <f t="shared" si="91"/>
        <v>43.260152470248165</v>
      </c>
      <c r="H460" s="40">
        <f t="shared" si="92"/>
        <v>2.1553787970534931E+27</v>
      </c>
      <c r="I460" s="41">
        <f t="shared" si="93"/>
        <v>90.800000000000054</v>
      </c>
      <c r="J460" s="41">
        <v>454</v>
      </c>
    </row>
    <row r="461" spans="1:10">
      <c r="A461" s="63">
        <f t="shared" si="86"/>
        <v>0.55400000000000038</v>
      </c>
      <c r="B461" s="63">
        <f t="shared" si="87"/>
        <v>6.5399999999999032</v>
      </c>
      <c r="C461" s="63">
        <f t="shared" si="88"/>
        <v>3.2699999999999516</v>
      </c>
      <c r="D461" s="63">
        <f t="shared" si="89"/>
        <v>3.2699999999999516</v>
      </c>
      <c r="E461" s="64">
        <f t="shared" si="90"/>
        <v>4.0691599999999486</v>
      </c>
      <c r="F461" s="52">
        <v>20.010000000000002</v>
      </c>
      <c r="G461" s="65">
        <f t="shared" si="91"/>
        <v>43.51112096399816</v>
      </c>
      <c r="H461" s="40">
        <f t="shared" si="92"/>
        <v>2.4758800785708359E+27</v>
      </c>
      <c r="I461" s="41">
        <f t="shared" si="93"/>
        <v>91.000000000000043</v>
      </c>
      <c r="J461" s="41">
        <v>455</v>
      </c>
    </row>
    <row r="462" spans="1:10">
      <c r="A462" s="63">
        <f t="shared" si="86"/>
        <v>0.55500000000000038</v>
      </c>
      <c r="B462" s="63">
        <f t="shared" si="87"/>
        <v>6.549999999999903</v>
      </c>
      <c r="C462" s="63">
        <f t="shared" si="88"/>
        <v>3.2749999999999515</v>
      </c>
      <c r="D462" s="63">
        <f t="shared" si="89"/>
        <v>3.2749999999999515</v>
      </c>
      <c r="E462" s="64">
        <f t="shared" si="90"/>
        <v>4.080249999999948</v>
      </c>
      <c r="F462" s="52">
        <v>20.010000000000002</v>
      </c>
      <c r="G462" s="65">
        <f t="shared" si="91"/>
        <v>43.763231406248146</v>
      </c>
      <c r="H462" s="40">
        <f t="shared" si="92"/>
        <v>2.844039373424249E+27</v>
      </c>
      <c r="I462" s="41">
        <f t="shared" si="93"/>
        <v>91.200000000000045</v>
      </c>
      <c r="J462" s="41">
        <v>456</v>
      </c>
    </row>
    <row r="463" spans="1:10">
      <c r="A463" s="63">
        <f t="shared" si="86"/>
        <v>0.55600000000000038</v>
      </c>
      <c r="B463" s="63">
        <f t="shared" si="87"/>
        <v>6.5599999999999028</v>
      </c>
      <c r="C463" s="63">
        <f t="shared" si="88"/>
        <v>3.2799999999999514</v>
      </c>
      <c r="D463" s="63">
        <f t="shared" si="89"/>
        <v>3.2799999999999514</v>
      </c>
      <c r="E463" s="64">
        <f t="shared" si="90"/>
        <v>4.0913599999999484</v>
      </c>
      <c r="F463" s="52">
        <v>20.010000000000002</v>
      </c>
      <c r="G463" s="65">
        <f t="shared" si="91"/>
        <v>44.016487423998136</v>
      </c>
      <c r="H463" s="40">
        <f t="shared" si="92"/>
        <v>3.2669433497992334E+27</v>
      </c>
      <c r="I463" s="41">
        <f t="shared" si="93"/>
        <v>91.400000000000048</v>
      </c>
      <c r="J463" s="41">
        <v>457</v>
      </c>
    </row>
    <row r="464" spans="1:10">
      <c r="A464" s="63">
        <f t="shared" si="86"/>
        <v>0.55700000000000038</v>
      </c>
      <c r="B464" s="63">
        <f t="shared" si="87"/>
        <v>6.5699999999999026</v>
      </c>
      <c r="C464" s="63">
        <f t="shared" si="88"/>
        <v>3.2849999999999513</v>
      </c>
      <c r="D464" s="63">
        <f t="shared" si="89"/>
        <v>3.2849999999999513</v>
      </c>
      <c r="E464" s="64">
        <f t="shared" si="90"/>
        <v>4.102489999999948</v>
      </c>
      <c r="F464" s="52">
        <v>20.010000000000002</v>
      </c>
      <c r="G464" s="65">
        <f t="shared" si="91"/>
        <v>44.270892650248129</v>
      </c>
      <c r="H464" s="40">
        <f t="shared" si="92"/>
        <v>3.752732451782883E+27</v>
      </c>
      <c r="I464" s="41">
        <f t="shared" si="93"/>
        <v>91.600000000000051</v>
      </c>
      <c r="J464" s="41">
        <v>458</v>
      </c>
    </row>
    <row r="465" spans="1:10">
      <c r="A465" s="63">
        <f t="shared" si="86"/>
        <v>0.55800000000000038</v>
      </c>
      <c r="B465" s="63">
        <f t="shared" si="87"/>
        <v>6.5799999999999024</v>
      </c>
      <c r="C465" s="63">
        <f t="shared" si="88"/>
        <v>3.2899999999999512</v>
      </c>
      <c r="D465" s="63">
        <f t="shared" si="89"/>
        <v>3.2899999999999512</v>
      </c>
      <c r="E465" s="64">
        <f t="shared" si="90"/>
        <v>4.1136399999999478</v>
      </c>
      <c r="F465" s="52">
        <v>20.010000000000002</v>
      </c>
      <c r="G465" s="65">
        <f t="shared" si="91"/>
        <v>44.52645072399811</v>
      </c>
      <c r="H465" s="40">
        <f t="shared" si="92"/>
        <v>4.3107575941069867E+27</v>
      </c>
      <c r="I465" s="41">
        <f t="shared" si="93"/>
        <v>91.80000000000004</v>
      </c>
      <c r="J465" s="41">
        <v>459</v>
      </c>
    </row>
    <row r="466" spans="1:10">
      <c r="A466" s="63">
        <f t="shared" si="86"/>
        <v>0.55900000000000039</v>
      </c>
      <c r="B466" s="63">
        <f t="shared" si="87"/>
        <v>6.5899999999999022</v>
      </c>
      <c r="C466" s="63">
        <f t="shared" si="88"/>
        <v>3.2949999999999511</v>
      </c>
      <c r="D466" s="63">
        <f t="shared" si="89"/>
        <v>3.2949999999999511</v>
      </c>
      <c r="E466" s="64">
        <f t="shared" si="90"/>
        <v>4.1248099999999477</v>
      </c>
      <c r="F466" s="52">
        <v>20.010000000000002</v>
      </c>
      <c r="G466" s="65">
        <f t="shared" si="91"/>
        <v>44.7831652902481</v>
      </c>
      <c r="H466" s="40">
        <f t="shared" si="92"/>
        <v>4.9517601571416728E+27</v>
      </c>
      <c r="I466" s="41">
        <f t="shared" si="93"/>
        <v>92.000000000000043</v>
      </c>
      <c r="J466" s="41">
        <v>460</v>
      </c>
    </row>
    <row r="467" spans="1:10">
      <c r="A467" s="63">
        <f t="shared" si="86"/>
        <v>0.56000000000000039</v>
      </c>
      <c r="B467" s="63">
        <f t="shared" si="87"/>
        <v>6.5999999999999019</v>
      </c>
      <c r="C467" s="63">
        <f t="shared" si="88"/>
        <v>3.299999999999951</v>
      </c>
      <c r="D467" s="63">
        <f t="shared" si="89"/>
        <v>3.299999999999951</v>
      </c>
      <c r="E467" s="64">
        <f t="shared" si="90"/>
        <v>4.1359999999999477</v>
      </c>
      <c r="F467" s="52">
        <v>20.010000000000002</v>
      </c>
      <c r="G467" s="65">
        <f t="shared" si="91"/>
        <v>45.041039999998091</v>
      </c>
      <c r="H467" s="40">
        <f t="shared" si="92"/>
        <v>5.6880787468485001E+27</v>
      </c>
      <c r="I467" s="41">
        <f t="shared" si="93"/>
        <v>92.200000000000045</v>
      </c>
      <c r="J467" s="41">
        <v>461</v>
      </c>
    </row>
    <row r="468" spans="1:10">
      <c r="A468" s="63">
        <f t="shared" si="86"/>
        <v>0.56100000000000039</v>
      </c>
      <c r="B468" s="63">
        <f t="shared" si="87"/>
        <v>6.6099999999999017</v>
      </c>
      <c r="C468" s="63">
        <f t="shared" si="88"/>
        <v>3.3049999999999509</v>
      </c>
      <c r="D468" s="63">
        <f t="shared" si="89"/>
        <v>3.3049999999999509</v>
      </c>
      <c r="E468" s="64">
        <f t="shared" si="90"/>
        <v>4.147209999999947</v>
      </c>
      <c r="F468" s="52">
        <v>20.010000000000002</v>
      </c>
      <c r="G468" s="65">
        <f t="shared" si="91"/>
        <v>45.300078510248071</v>
      </c>
      <c r="H468" s="40">
        <f t="shared" si="92"/>
        <v>6.533886699598468E+27</v>
      </c>
      <c r="I468" s="41">
        <f t="shared" si="93"/>
        <v>92.400000000000048</v>
      </c>
      <c r="J468" s="41">
        <v>462</v>
      </c>
    </row>
    <row r="469" spans="1:10">
      <c r="A469" s="63">
        <f t="shared" si="86"/>
        <v>0.56200000000000039</v>
      </c>
      <c r="B469" s="63">
        <f t="shared" si="87"/>
        <v>6.6199999999999015</v>
      </c>
      <c r="C469" s="63">
        <f t="shared" si="88"/>
        <v>3.3099999999999508</v>
      </c>
      <c r="D469" s="63">
        <f t="shared" si="89"/>
        <v>3.3099999999999508</v>
      </c>
      <c r="E469" s="64">
        <f t="shared" si="90"/>
        <v>4.1584399999999464</v>
      </c>
      <c r="F469" s="52">
        <v>20.010000000000002</v>
      </c>
      <c r="G469" s="65">
        <f t="shared" si="91"/>
        <v>45.560284483998053</v>
      </c>
      <c r="H469" s="40">
        <f t="shared" si="92"/>
        <v>7.5054649035657672E+27</v>
      </c>
      <c r="I469" s="41">
        <f t="shared" si="93"/>
        <v>92.600000000000037</v>
      </c>
      <c r="J469" s="41">
        <v>463</v>
      </c>
    </row>
    <row r="470" spans="1:10">
      <c r="A470" s="63">
        <f t="shared" si="86"/>
        <v>0.56300000000000039</v>
      </c>
      <c r="B470" s="63">
        <f t="shared" si="87"/>
        <v>6.6299999999999013</v>
      </c>
      <c r="C470" s="63">
        <f t="shared" si="88"/>
        <v>3.3149999999999507</v>
      </c>
      <c r="D470" s="63">
        <f t="shared" si="89"/>
        <v>3.3149999999999507</v>
      </c>
      <c r="E470" s="64">
        <f t="shared" si="90"/>
        <v>4.1696899999999468</v>
      </c>
      <c r="F470" s="52">
        <v>20.010000000000002</v>
      </c>
      <c r="G470" s="65">
        <f t="shared" si="91"/>
        <v>45.821661590248048</v>
      </c>
      <c r="H470" s="40">
        <f t="shared" si="92"/>
        <v>8.6215151882139778E+27</v>
      </c>
      <c r="I470" s="41">
        <f t="shared" si="93"/>
        <v>92.800000000000054</v>
      </c>
      <c r="J470" s="41">
        <v>464</v>
      </c>
    </row>
    <row r="471" spans="1:10">
      <c r="A471" s="63">
        <f t="shared" si="86"/>
        <v>0.56400000000000039</v>
      </c>
      <c r="B471" s="63">
        <f t="shared" si="87"/>
        <v>6.6399999999999011</v>
      </c>
      <c r="C471" s="63">
        <f t="shared" si="88"/>
        <v>3.3199999999999505</v>
      </c>
      <c r="D471" s="63">
        <f t="shared" si="89"/>
        <v>3.3199999999999505</v>
      </c>
      <c r="E471" s="64">
        <f t="shared" si="90"/>
        <v>4.1809599999999465</v>
      </c>
      <c r="F471" s="52">
        <v>20.010000000000002</v>
      </c>
      <c r="G471" s="65">
        <f t="shared" si="91"/>
        <v>46.084213503998036</v>
      </c>
      <c r="H471" s="40">
        <f t="shared" si="92"/>
        <v>9.9035203142833501E+27</v>
      </c>
      <c r="I471" s="41">
        <f t="shared" si="93"/>
        <v>93.000000000000043</v>
      </c>
      <c r="J471" s="41">
        <v>465</v>
      </c>
    </row>
    <row r="472" spans="1:10">
      <c r="A472" s="63">
        <f t="shared" si="86"/>
        <v>0.56500000000000039</v>
      </c>
      <c r="B472" s="63">
        <f t="shared" si="87"/>
        <v>6.6499999999999009</v>
      </c>
      <c r="C472" s="63">
        <f t="shared" si="88"/>
        <v>3.3249999999999504</v>
      </c>
      <c r="D472" s="63">
        <f t="shared" si="89"/>
        <v>3.3249999999999504</v>
      </c>
      <c r="E472" s="64">
        <f t="shared" si="90"/>
        <v>4.1922499999999463</v>
      </c>
      <c r="F472" s="52">
        <v>20.010000000000002</v>
      </c>
      <c r="G472" s="65">
        <f t="shared" si="91"/>
        <v>46.347943906248027</v>
      </c>
      <c r="H472" s="40">
        <f t="shared" si="92"/>
        <v>1.1376157493697002E+28</v>
      </c>
      <c r="I472" s="41">
        <f t="shared" si="93"/>
        <v>93.200000000000045</v>
      </c>
      <c r="J472" s="41">
        <v>466</v>
      </c>
    </row>
    <row r="473" spans="1:10">
      <c r="A473" s="63">
        <f t="shared" si="86"/>
        <v>0.56600000000000039</v>
      </c>
      <c r="B473" s="63">
        <f t="shared" si="87"/>
        <v>6.6599999999999007</v>
      </c>
      <c r="C473" s="63">
        <f t="shared" si="88"/>
        <v>3.3299999999999503</v>
      </c>
      <c r="D473" s="63">
        <f t="shared" si="89"/>
        <v>3.3299999999999503</v>
      </c>
      <c r="E473" s="64">
        <f t="shared" si="90"/>
        <v>4.2035599999999462</v>
      </c>
      <c r="F473" s="52">
        <v>20.010000000000002</v>
      </c>
      <c r="G473" s="65">
        <f t="shared" si="91"/>
        <v>46.612856483998009</v>
      </c>
      <c r="H473" s="40">
        <f t="shared" si="92"/>
        <v>1.306777339919694E+28</v>
      </c>
      <c r="I473" s="41">
        <f t="shared" si="93"/>
        <v>93.400000000000048</v>
      </c>
      <c r="J473" s="41">
        <v>467</v>
      </c>
    </row>
    <row r="474" spans="1:10">
      <c r="A474" s="63">
        <f t="shared" si="86"/>
        <v>0.56700000000000039</v>
      </c>
      <c r="B474" s="63">
        <f t="shared" si="87"/>
        <v>6.6699999999999005</v>
      </c>
      <c r="C474" s="63">
        <f t="shared" si="88"/>
        <v>3.3349999999999502</v>
      </c>
      <c r="D474" s="63">
        <f t="shared" si="89"/>
        <v>3.3349999999999502</v>
      </c>
      <c r="E474" s="64">
        <f t="shared" si="90"/>
        <v>4.2148899999999454</v>
      </c>
      <c r="F474" s="52">
        <v>20.010000000000002</v>
      </c>
      <c r="G474" s="65">
        <f t="shared" si="91"/>
        <v>46.878954930247993</v>
      </c>
      <c r="H474" s="40">
        <f t="shared" si="92"/>
        <v>1.5010929807131541E+28</v>
      </c>
      <c r="I474" s="41">
        <f t="shared" si="93"/>
        <v>93.600000000000051</v>
      </c>
      <c r="J474" s="41">
        <v>468</v>
      </c>
    </row>
    <row r="475" spans="1:10">
      <c r="A475" s="63">
        <f t="shared" si="86"/>
        <v>0.56800000000000039</v>
      </c>
      <c r="B475" s="63">
        <f t="shared" si="87"/>
        <v>6.6799999999999002</v>
      </c>
      <c r="C475" s="63">
        <f t="shared" si="88"/>
        <v>3.3399999999999501</v>
      </c>
      <c r="D475" s="63">
        <f t="shared" si="89"/>
        <v>3.3399999999999501</v>
      </c>
      <c r="E475" s="64">
        <f t="shared" si="90"/>
        <v>4.2262399999999456</v>
      </c>
      <c r="F475" s="52">
        <v>20.010000000000002</v>
      </c>
      <c r="G475" s="65">
        <f t="shared" si="91"/>
        <v>47.146242943997983</v>
      </c>
      <c r="H475" s="40">
        <f t="shared" si="92"/>
        <v>1.724303037642796E+28</v>
      </c>
      <c r="I475" s="41">
        <f t="shared" si="93"/>
        <v>93.80000000000004</v>
      </c>
      <c r="J475" s="41">
        <v>469</v>
      </c>
    </row>
    <row r="476" spans="1:10">
      <c r="A476" s="63">
        <f t="shared" si="86"/>
        <v>0.56900000000000039</v>
      </c>
      <c r="B476" s="63">
        <f t="shared" si="87"/>
        <v>6.6899999999999</v>
      </c>
      <c r="C476" s="63">
        <f t="shared" si="88"/>
        <v>3.34499999999995</v>
      </c>
      <c r="D476" s="63">
        <f t="shared" si="89"/>
        <v>3.34499999999995</v>
      </c>
      <c r="E476" s="64">
        <f t="shared" si="90"/>
        <v>4.237609999999945</v>
      </c>
      <c r="F476" s="52">
        <v>20.010000000000002</v>
      </c>
      <c r="G476" s="65">
        <f t="shared" si="91"/>
        <v>47.41472423024797</v>
      </c>
      <c r="H476" s="40">
        <f t="shared" si="92"/>
        <v>1.9807040628566705E+28</v>
      </c>
      <c r="I476" s="41">
        <f t="shared" si="93"/>
        <v>94.000000000000057</v>
      </c>
      <c r="J476" s="41">
        <v>470</v>
      </c>
    </row>
    <row r="477" spans="1:10">
      <c r="A477" s="63">
        <f t="shared" si="86"/>
        <v>0.5700000000000004</v>
      </c>
      <c r="B477" s="63">
        <f t="shared" si="87"/>
        <v>6.6999999999998998</v>
      </c>
      <c r="C477" s="63">
        <f t="shared" si="88"/>
        <v>3.3499999999999499</v>
      </c>
      <c r="D477" s="63">
        <f t="shared" si="89"/>
        <v>3.3499999999999499</v>
      </c>
      <c r="E477" s="64">
        <f t="shared" si="90"/>
        <v>4.2489999999999446</v>
      </c>
      <c r="F477" s="52">
        <v>20.010000000000002</v>
      </c>
      <c r="G477" s="65">
        <f t="shared" si="91"/>
        <v>47.684402499997951</v>
      </c>
      <c r="H477" s="40">
        <f t="shared" si="92"/>
        <v>2.2752314987394018E+28</v>
      </c>
      <c r="I477" s="41">
        <f t="shared" si="93"/>
        <v>94.200000000000045</v>
      </c>
      <c r="J477" s="41">
        <v>471</v>
      </c>
    </row>
    <row r="478" spans="1:10">
      <c r="A478" s="63">
        <f t="shared" si="86"/>
        <v>0.5710000000000004</v>
      </c>
      <c r="B478" s="63">
        <f t="shared" si="87"/>
        <v>6.7099999999998996</v>
      </c>
      <c r="C478" s="63">
        <f t="shared" si="88"/>
        <v>3.3549999999999498</v>
      </c>
      <c r="D478" s="63">
        <f t="shared" si="89"/>
        <v>3.3549999999999498</v>
      </c>
      <c r="E478" s="64">
        <f t="shared" si="90"/>
        <v>4.2604099999999452</v>
      </c>
      <c r="F478" s="52">
        <v>20.010000000000002</v>
      </c>
      <c r="G478" s="65">
        <f t="shared" si="91"/>
        <v>47.955281470247947</v>
      </c>
      <c r="H478" s="40">
        <f t="shared" si="92"/>
        <v>2.613554679839389E+28</v>
      </c>
      <c r="I478" s="41">
        <f t="shared" si="93"/>
        <v>94.400000000000063</v>
      </c>
      <c r="J478" s="41">
        <v>472</v>
      </c>
    </row>
    <row r="479" spans="1:10">
      <c r="A479" s="63">
        <f t="shared" si="86"/>
        <v>0.5720000000000004</v>
      </c>
      <c r="B479" s="63">
        <f t="shared" si="87"/>
        <v>6.7199999999998994</v>
      </c>
      <c r="C479" s="63">
        <f t="shared" si="88"/>
        <v>3.3599999999999497</v>
      </c>
      <c r="D479" s="63">
        <f t="shared" si="89"/>
        <v>3.3599999999999497</v>
      </c>
      <c r="E479" s="64">
        <f t="shared" si="90"/>
        <v>4.271839999999945</v>
      </c>
      <c r="F479" s="52">
        <v>20.010000000000002</v>
      </c>
      <c r="G479" s="65">
        <f t="shared" si="91"/>
        <v>48.227364863997934</v>
      </c>
      <c r="H479" s="40">
        <f t="shared" si="92"/>
        <v>3.0021859614263099E+28</v>
      </c>
      <c r="I479" s="41">
        <f t="shared" si="93"/>
        <v>94.600000000000051</v>
      </c>
      <c r="J479" s="41">
        <v>473</v>
      </c>
    </row>
    <row r="480" spans="1:10">
      <c r="A480" s="63">
        <f t="shared" si="86"/>
        <v>0.5730000000000004</v>
      </c>
      <c r="B480" s="63">
        <f t="shared" si="87"/>
        <v>6.7299999999998992</v>
      </c>
      <c r="C480" s="63">
        <f t="shared" si="88"/>
        <v>3.3649999999999496</v>
      </c>
      <c r="D480" s="63">
        <f t="shared" si="89"/>
        <v>3.3649999999999496</v>
      </c>
      <c r="E480" s="64">
        <f t="shared" si="90"/>
        <v>4.2832899999999441</v>
      </c>
      <c r="F480" s="52">
        <v>20.010000000000002</v>
      </c>
      <c r="G480" s="65">
        <f t="shared" si="91"/>
        <v>48.500656410247913</v>
      </c>
      <c r="H480" s="40">
        <f t="shared" si="92"/>
        <v>3.4486060752855938E+28</v>
      </c>
      <c r="I480" s="41">
        <f t="shared" si="93"/>
        <v>94.80000000000004</v>
      </c>
      <c r="J480" s="41">
        <v>474</v>
      </c>
    </row>
    <row r="481" spans="1:10">
      <c r="A481" s="63">
        <f t="shared" si="86"/>
        <v>0.5740000000000004</v>
      </c>
      <c r="B481" s="63">
        <f t="shared" si="87"/>
        <v>6.739999999999899</v>
      </c>
      <c r="C481" s="63">
        <f t="shared" si="88"/>
        <v>3.3699999999999495</v>
      </c>
      <c r="D481" s="63">
        <f t="shared" si="89"/>
        <v>3.3699999999999495</v>
      </c>
      <c r="E481" s="64">
        <f t="shared" si="90"/>
        <v>4.2947599999999442</v>
      </c>
      <c r="F481" s="52">
        <v>20.010000000000002</v>
      </c>
      <c r="G481" s="65">
        <f t="shared" si="91"/>
        <v>48.775159843997905</v>
      </c>
      <c r="H481" s="40">
        <f t="shared" si="92"/>
        <v>3.9614081257133418E+28</v>
      </c>
      <c r="I481" s="41">
        <f t="shared" si="93"/>
        <v>95.000000000000057</v>
      </c>
      <c r="J481" s="41">
        <v>475</v>
      </c>
    </row>
    <row r="482" spans="1:10">
      <c r="A482" s="63">
        <f t="shared" ref="A482:A545" si="94">A481+0.1%</f>
        <v>0.5750000000000004</v>
      </c>
      <c r="B482" s="63">
        <f t="shared" ref="B482:B545" si="95">B481+1%</f>
        <v>6.7499999999998987</v>
      </c>
      <c r="C482" s="63">
        <f t="shared" ref="C482:C545" si="96">C481+0.5%</f>
        <v>3.3749999999999494</v>
      </c>
      <c r="D482" s="63">
        <f t="shared" ref="D482:D545" si="97">D481+0.5%</f>
        <v>3.3749999999999494</v>
      </c>
      <c r="E482" s="64">
        <f t="shared" si="90"/>
        <v>4.3062499999999444</v>
      </c>
      <c r="F482" s="52">
        <v>20.010000000000002</v>
      </c>
      <c r="G482" s="65">
        <f t="shared" si="91"/>
        <v>49.050878906247895</v>
      </c>
      <c r="H482" s="40">
        <f t="shared" si="92"/>
        <v>4.5504629974788045E+28</v>
      </c>
      <c r="I482" s="41">
        <f t="shared" si="93"/>
        <v>95.200000000000045</v>
      </c>
      <c r="J482" s="41">
        <v>476</v>
      </c>
    </row>
    <row r="483" spans="1:10">
      <c r="A483" s="63">
        <f t="shared" si="94"/>
        <v>0.5760000000000004</v>
      </c>
      <c r="B483" s="63">
        <f t="shared" si="95"/>
        <v>6.7599999999998985</v>
      </c>
      <c r="C483" s="63">
        <f t="shared" si="96"/>
        <v>3.3799999999999493</v>
      </c>
      <c r="D483" s="63">
        <f t="shared" si="97"/>
        <v>3.3799999999999493</v>
      </c>
      <c r="E483" s="64">
        <f t="shared" si="90"/>
        <v>4.3177599999999439</v>
      </c>
      <c r="F483" s="52">
        <v>20.010000000000002</v>
      </c>
      <c r="G483" s="65">
        <f t="shared" si="91"/>
        <v>49.327817343997879</v>
      </c>
      <c r="H483" s="40">
        <f t="shared" si="92"/>
        <v>5.2271093596787806E+28</v>
      </c>
      <c r="I483" s="41">
        <f t="shared" si="93"/>
        <v>95.400000000000063</v>
      </c>
      <c r="J483" s="41">
        <v>477</v>
      </c>
    </row>
    <row r="484" spans="1:10">
      <c r="A484" s="63">
        <f t="shared" si="94"/>
        <v>0.5770000000000004</v>
      </c>
      <c r="B484" s="63">
        <f t="shared" si="95"/>
        <v>6.7699999999998983</v>
      </c>
      <c r="C484" s="63">
        <f t="shared" si="96"/>
        <v>3.3849999999999492</v>
      </c>
      <c r="D484" s="63">
        <f t="shared" si="97"/>
        <v>3.3849999999999492</v>
      </c>
      <c r="E484" s="64">
        <f t="shared" si="90"/>
        <v>4.3292899999999435</v>
      </c>
      <c r="F484" s="52">
        <v>20.010000000000002</v>
      </c>
      <c r="G484" s="65">
        <f t="shared" si="91"/>
        <v>49.605978910247863</v>
      </c>
      <c r="H484" s="40">
        <f t="shared" si="92"/>
        <v>6.0043719228526199E+28</v>
      </c>
      <c r="I484" s="41">
        <f t="shared" si="93"/>
        <v>95.600000000000051</v>
      </c>
      <c r="J484" s="41">
        <v>478</v>
      </c>
    </row>
    <row r="485" spans="1:10">
      <c r="A485" s="63">
        <f t="shared" si="94"/>
        <v>0.5780000000000004</v>
      </c>
      <c r="B485" s="63">
        <f t="shared" si="95"/>
        <v>6.7799999999998981</v>
      </c>
      <c r="C485" s="63">
        <f t="shared" si="96"/>
        <v>3.3899999999999491</v>
      </c>
      <c r="D485" s="63">
        <f t="shared" si="97"/>
        <v>3.3899999999999491</v>
      </c>
      <c r="E485" s="64">
        <f t="shared" si="90"/>
        <v>4.3408399999999432</v>
      </c>
      <c r="F485" s="52">
        <v>20.010000000000002</v>
      </c>
      <c r="G485" s="65">
        <f t="shared" si="91"/>
        <v>49.885367363997851</v>
      </c>
      <c r="H485" s="40">
        <f t="shared" si="92"/>
        <v>6.8972121505711902E+28</v>
      </c>
      <c r="I485" s="41">
        <f t="shared" si="93"/>
        <v>95.80000000000004</v>
      </c>
      <c r="J485" s="41">
        <v>479</v>
      </c>
    </row>
    <row r="486" spans="1:10">
      <c r="A486" s="63">
        <f t="shared" si="94"/>
        <v>0.5790000000000004</v>
      </c>
      <c r="B486" s="63">
        <f t="shared" si="95"/>
        <v>6.7899999999998979</v>
      </c>
      <c r="C486" s="63">
        <f t="shared" si="96"/>
        <v>3.3949999999999489</v>
      </c>
      <c r="D486" s="63">
        <f t="shared" si="97"/>
        <v>3.3949999999999489</v>
      </c>
      <c r="E486" s="64">
        <f t="shared" si="90"/>
        <v>4.352409999999943</v>
      </c>
      <c r="F486" s="52">
        <v>20.010000000000002</v>
      </c>
      <c r="G486" s="65">
        <f t="shared" si="91"/>
        <v>50.165986470247837</v>
      </c>
      <c r="H486" s="40">
        <f t="shared" si="92"/>
        <v>7.9228162514266888E+28</v>
      </c>
      <c r="I486" s="41">
        <f t="shared" si="93"/>
        <v>96.000000000000057</v>
      </c>
      <c r="J486" s="41">
        <v>480</v>
      </c>
    </row>
    <row r="487" spans="1:10">
      <c r="A487" s="63">
        <f t="shared" si="94"/>
        <v>0.5800000000000004</v>
      </c>
      <c r="B487" s="63">
        <f t="shared" si="95"/>
        <v>6.7999999999998977</v>
      </c>
      <c r="C487" s="63">
        <f t="shared" si="96"/>
        <v>3.3999999999999488</v>
      </c>
      <c r="D487" s="63">
        <f t="shared" si="97"/>
        <v>3.3999999999999488</v>
      </c>
      <c r="E487" s="64">
        <f t="shared" si="90"/>
        <v>4.363999999999943</v>
      </c>
      <c r="F487" s="52">
        <v>20.010000000000002</v>
      </c>
      <c r="G487" s="65">
        <f t="shared" si="91"/>
        <v>50.447839999997825</v>
      </c>
      <c r="H487" s="40">
        <f t="shared" si="92"/>
        <v>9.1009259949576143E+28</v>
      </c>
      <c r="I487" s="41">
        <f t="shared" si="93"/>
        <v>96.200000000000045</v>
      </c>
      <c r="J487" s="41">
        <v>481</v>
      </c>
    </row>
    <row r="488" spans="1:10">
      <c r="A488" s="63">
        <f t="shared" si="94"/>
        <v>0.58100000000000041</v>
      </c>
      <c r="B488" s="63">
        <f t="shared" si="95"/>
        <v>6.8099999999998975</v>
      </c>
      <c r="C488" s="63">
        <f t="shared" si="96"/>
        <v>3.4049999999999487</v>
      </c>
      <c r="D488" s="63">
        <f t="shared" si="97"/>
        <v>3.4049999999999487</v>
      </c>
      <c r="E488" s="64">
        <f t="shared" si="90"/>
        <v>4.3756099999999432</v>
      </c>
      <c r="F488" s="52">
        <v>20.010000000000002</v>
      </c>
      <c r="G488" s="65">
        <f t="shared" si="91"/>
        <v>50.730931730247818</v>
      </c>
      <c r="H488" s="40">
        <f t="shared" si="92"/>
        <v>1.0454218719357565E+29</v>
      </c>
      <c r="I488" s="41">
        <f t="shared" si="93"/>
        <v>96.400000000000034</v>
      </c>
      <c r="J488" s="41">
        <v>482</v>
      </c>
    </row>
    <row r="489" spans="1:10">
      <c r="A489" s="63">
        <f t="shared" si="94"/>
        <v>0.58200000000000041</v>
      </c>
      <c r="B489" s="63">
        <f t="shared" si="95"/>
        <v>6.8199999999998973</v>
      </c>
      <c r="C489" s="63">
        <f t="shared" si="96"/>
        <v>3.4099999999999486</v>
      </c>
      <c r="D489" s="63">
        <f t="shared" si="97"/>
        <v>3.4099999999999486</v>
      </c>
      <c r="E489" s="64">
        <f t="shared" si="90"/>
        <v>4.3872399999999425</v>
      </c>
      <c r="F489" s="52">
        <v>20.010000000000002</v>
      </c>
      <c r="G489" s="65">
        <f t="shared" si="91"/>
        <v>51.015265443997791</v>
      </c>
      <c r="H489" s="40">
        <f t="shared" si="92"/>
        <v>1.2008743845705245E+29</v>
      </c>
      <c r="I489" s="41">
        <f t="shared" si="93"/>
        <v>96.600000000000051</v>
      </c>
      <c r="J489" s="41">
        <v>483</v>
      </c>
    </row>
    <row r="490" spans="1:10">
      <c r="A490" s="63">
        <f t="shared" si="94"/>
        <v>0.58300000000000041</v>
      </c>
      <c r="B490" s="63">
        <f t="shared" si="95"/>
        <v>6.829999999999897</v>
      </c>
      <c r="C490" s="63">
        <f t="shared" si="96"/>
        <v>3.4149999999999485</v>
      </c>
      <c r="D490" s="63">
        <f t="shared" si="97"/>
        <v>3.4149999999999485</v>
      </c>
      <c r="E490" s="64">
        <f t="shared" si="90"/>
        <v>4.398889999999942</v>
      </c>
      <c r="F490" s="52">
        <v>20.010000000000002</v>
      </c>
      <c r="G490" s="65">
        <f t="shared" si="91"/>
        <v>51.300844930247777</v>
      </c>
      <c r="H490" s="40">
        <f t="shared" si="92"/>
        <v>1.3794424301142382E+29</v>
      </c>
      <c r="I490" s="41">
        <f t="shared" si="93"/>
        <v>96.80000000000004</v>
      </c>
      <c r="J490" s="41">
        <v>484</v>
      </c>
    </row>
    <row r="491" spans="1:10">
      <c r="A491" s="63">
        <f t="shared" si="94"/>
        <v>0.58400000000000041</v>
      </c>
      <c r="B491" s="63">
        <f t="shared" si="95"/>
        <v>6.8399999999998968</v>
      </c>
      <c r="C491" s="63">
        <f t="shared" si="96"/>
        <v>3.4199999999999484</v>
      </c>
      <c r="D491" s="63">
        <f t="shared" si="97"/>
        <v>3.4199999999999484</v>
      </c>
      <c r="E491" s="64">
        <f t="shared" si="90"/>
        <v>4.4105599999999425</v>
      </c>
      <c r="F491" s="52">
        <v>20.010000000000002</v>
      </c>
      <c r="G491" s="65">
        <f t="shared" si="91"/>
        <v>51.587673983997774</v>
      </c>
      <c r="H491" s="40">
        <f t="shared" si="92"/>
        <v>1.5845632502853381E+29</v>
      </c>
      <c r="I491" s="41">
        <f t="shared" si="93"/>
        <v>97.000000000000057</v>
      </c>
      <c r="J491" s="41">
        <v>485</v>
      </c>
    </row>
    <row r="492" spans="1:10">
      <c r="A492" s="63">
        <f t="shared" si="94"/>
        <v>0.58500000000000041</v>
      </c>
      <c r="B492" s="63">
        <f t="shared" si="95"/>
        <v>6.8499999999998966</v>
      </c>
      <c r="C492" s="63">
        <f t="shared" si="96"/>
        <v>3.4249999999999483</v>
      </c>
      <c r="D492" s="63">
        <f t="shared" si="97"/>
        <v>3.4249999999999483</v>
      </c>
      <c r="E492" s="64">
        <f t="shared" si="90"/>
        <v>4.4222499999999414</v>
      </c>
      <c r="F492" s="52">
        <v>20.010000000000002</v>
      </c>
      <c r="G492" s="65">
        <f t="shared" si="91"/>
        <v>51.875756406247746</v>
      </c>
      <c r="H492" s="40">
        <f t="shared" si="92"/>
        <v>1.8201851989915229E+29</v>
      </c>
      <c r="I492" s="41">
        <f t="shared" si="93"/>
        <v>97.200000000000045</v>
      </c>
      <c r="J492" s="41">
        <v>486</v>
      </c>
    </row>
    <row r="493" spans="1:10">
      <c r="A493" s="63">
        <f t="shared" si="94"/>
        <v>0.58600000000000041</v>
      </c>
      <c r="B493" s="63">
        <f t="shared" si="95"/>
        <v>6.8599999999998964</v>
      </c>
      <c r="C493" s="63">
        <f t="shared" si="96"/>
        <v>3.4299999999999482</v>
      </c>
      <c r="D493" s="63">
        <f t="shared" si="97"/>
        <v>3.4299999999999482</v>
      </c>
      <c r="E493" s="64">
        <f t="shared" si="90"/>
        <v>4.4339599999999422</v>
      </c>
      <c r="F493" s="52">
        <v>20.010000000000002</v>
      </c>
      <c r="G493" s="65">
        <f t="shared" si="91"/>
        <v>52.165096003997746</v>
      </c>
      <c r="H493" s="40">
        <f t="shared" si="92"/>
        <v>2.0908437438715136E+29</v>
      </c>
      <c r="I493" s="41">
        <f t="shared" si="93"/>
        <v>97.400000000000048</v>
      </c>
      <c r="J493" s="41">
        <v>487</v>
      </c>
    </row>
    <row r="494" spans="1:10">
      <c r="A494" s="63">
        <f t="shared" si="94"/>
        <v>0.58700000000000041</v>
      </c>
      <c r="B494" s="63">
        <f t="shared" si="95"/>
        <v>6.8699999999998962</v>
      </c>
      <c r="C494" s="63">
        <f t="shared" si="96"/>
        <v>3.4349999999999481</v>
      </c>
      <c r="D494" s="63">
        <f t="shared" si="97"/>
        <v>3.4349999999999481</v>
      </c>
      <c r="E494" s="64">
        <f t="shared" si="90"/>
        <v>4.4456899999999413</v>
      </c>
      <c r="F494" s="52">
        <v>20.010000000000002</v>
      </c>
      <c r="G494" s="65">
        <f t="shared" si="91"/>
        <v>52.455696590247719</v>
      </c>
      <c r="H494" s="40">
        <f t="shared" si="92"/>
        <v>2.4017487691410501E+29</v>
      </c>
      <c r="I494" s="41">
        <f t="shared" si="93"/>
        <v>97.600000000000051</v>
      </c>
      <c r="J494" s="41">
        <v>488</v>
      </c>
    </row>
    <row r="495" spans="1:10">
      <c r="A495" s="63">
        <f t="shared" si="94"/>
        <v>0.58800000000000041</v>
      </c>
      <c r="B495" s="63">
        <f t="shared" si="95"/>
        <v>6.879999999999896</v>
      </c>
      <c r="C495" s="63">
        <f t="shared" si="96"/>
        <v>3.439999999999948</v>
      </c>
      <c r="D495" s="63">
        <f t="shared" si="97"/>
        <v>3.439999999999948</v>
      </c>
      <c r="E495" s="64">
        <f t="shared" si="90"/>
        <v>4.4574399999999414</v>
      </c>
      <c r="F495" s="52">
        <v>20.010000000000002</v>
      </c>
      <c r="G495" s="65">
        <f t="shared" si="91"/>
        <v>52.747561983997713</v>
      </c>
      <c r="H495" s="40">
        <f t="shared" si="92"/>
        <v>2.7588848602284782E+29</v>
      </c>
      <c r="I495" s="41">
        <f t="shared" si="93"/>
        <v>97.800000000000054</v>
      </c>
      <c r="J495" s="41">
        <v>489</v>
      </c>
    </row>
    <row r="496" spans="1:10">
      <c r="A496" s="63">
        <f t="shared" si="94"/>
        <v>0.58900000000000041</v>
      </c>
      <c r="B496" s="63">
        <f t="shared" si="95"/>
        <v>6.8899999999998958</v>
      </c>
      <c r="C496" s="63">
        <f t="shared" si="96"/>
        <v>3.4449999999999479</v>
      </c>
      <c r="D496" s="63">
        <f t="shared" si="97"/>
        <v>3.4449999999999479</v>
      </c>
      <c r="E496" s="64">
        <f t="shared" si="90"/>
        <v>4.4692099999999408</v>
      </c>
      <c r="F496" s="52">
        <v>20.010000000000002</v>
      </c>
      <c r="G496" s="65">
        <f t="shared" si="91"/>
        <v>53.040696010247693</v>
      </c>
      <c r="H496" s="40">
        <f t="shared" si="92"/>
        <v>3.1691265005706776E+29</v>
      </c>
      <c r="I496" s="41">
        <f t="shared" si="93"/>
        <v>98.000000000000043</v>
      </c>
      <c r="J496" s="41">
        <v>490</v>
      </c>
    </row>
    <row r="497" spans="1:10">
      <c r="A497" s="63">
        <f t="shared" si="94"/>
        <v>0.59000000000000041</v>
      </c>
      <c r="B497" s="63">
        <f t="shared" si="95"/>
        <v>6.8999999999998956</v>
      </c>
      <c r="C497" s="63">
        <f t="shared" si="96"/>
        <v>3.4499999999999478</v>
      </c>
      <c r="D497" s="63">
        <f t="shared" si="97"/>
        <v>3.4499999999999478</v>
      </c>
      <c r="E497" s="64">
        <f t="shared" si="90"/>
        <v>4.4809999999999404</v>
      </c>
      <c r="F497" s="52">
        <v>20.010000000000002</v>
      </c>
      <c r="G497" s="65">
        <f t="shared" si="91"/>
        <v>53.335102499997674</v>
      </c>
      <c r="H497" s="40">
        <f t="shared" si="92"/>
        <v>3.6403703979830478E+29</v>
      </c>
      <c r="I497" s="41">
        <f t="shared" si="93"/>
        <v>98.20000000000006</v>
      </c>
      <c r="J497" s="41">
        <v>491</v>
      </c>
    </row>
    <row r="498" spans="1:10">
      <c r="A498" s="63">
        <f t="shared" si="94"/>
        <v>0.59100000000000041</v>
      </c>
      <c r="B498" s="63">
        <f t="shared" si="95"/>
        <v>6.9099999999998953</v>
      </c>
      <c r="C498" s="63">
        <f t="shared" si="96"/>
        <v>3.4549999999999477</v>
      </c>
      <c r="D498" s="63">
        <f t="shared" si="97"/>
        <v>3.4549999999999477</v>
      </c>
      <c r="E498" s="64">
        <f t="shared" si="90"/>
        <v>4.4928099999999409</v>
      </c>
      <c r="F498" s="52">
        <v>20.010000000000002</v>
      </c>
      <c r="G498" s="65">
        <f t="shared" si="91"/>
        <v>53.630785290247665</v>
      </c>
      <c r="H498" s="40">
        <f t="shared" si="92"/>
        <v>4.1816874877430287E+29</v>
      </c>
      <c r="I498" s="41">
        <f t="shared" si="93"/>
        <v>98.400000000000048</v>
      </c>
      <c r="J498" s="41">
        <v>492</v>
      </c>
    </row>
    <row r="499" spans="1:10">
      <c r="A499" s="63">
        <f t="shared" si="94"/>
        <v>0.59200000000000041</v>
      </c>
      <c r="B499" s="63">
        <f t="shared" si="95"/>
        <v>6.9199999999998951</v>
      </c>
      <c r="C499" s="63">
        <f t="shared" si="96"/>
        <v>3.4599999999999476</v>
      </c>
      <c r="D499" s="63">
        <f t="shared" si="97"/>
        <v>3.4599999999999476</v>
      </c>
      <c r="E499" s="64">
        <f t="shared" si="90"/>
        <v>4.5046399999999407</v>
      </c>
      <c r="F499" s="52">
        <v>23.475000000000001</v>
      </c>
      <c r="G499" s="65">
        <f t="shared" si="91"/>
        <v>53.927748223997654</v>
      </c>
      <c r="H499" s="40">
        <f t="shared" si="92"/>
        <v>4.8034975382821008E+29</v>
      </c>
      <c r="I499" s="41">
        <f t="shared" si="93"/>
        <v>98.600000000000065</v>
      </c>
      <c r="J499" s="41">
        <v>493</v>
      </c>
    </row>
    <row r="500" spans="1:10">
      <c r="A500" s="63">
        <f t="shared" si="94"/>
        <v>0.59300000000000042</v>
      </c>
      <c r="B500" s="63">
        <f t="shared" si="95"/>
        <v>6.9299999999998949</v>
      </c>
      <c r="C500" s="63">
        <f t="shared" si="96"/>
        <v>3.4649999999999475</v>
      </c>
      <c r="D500" s="63">
        <f t="shared" si="97"/>
        <v>3.4649999999999475</v>
      </c>
      <c r="E500" s="64">
        <f t="shared" si="90"/>
        <v>4.5164899999999406</v>
      </c>
      <c r="F500" s="52">
        <v>23.475000000000001</v>
      </c>
      <c r="G500" s="65">
        <f t="shared" si="91"/>
        <v>54.225995150247641</v>
      </c>
      <c r="H500" s="40">
        <f t="shared" si="92"/>
        <v>5.517769720456957E+29</v>
      </c>
      <c r="I500" s="41">
        <f t="shared" si="93"/>
        <v>98.800000000000054</v>
      </c>
      <c r="J500" s="41">
        <v>494</v>
      </c>
    </row>
    <row r="501" spans="1:10">
      <c r="A501" s="63">
        <f t="shared" si="94"/>
        <v>0.59400000000000042</v>
      </c>
      <c r="B501" s="63">
        <f t="shared" si="95"/>
        <v>6.9399999999998947</v>
      </c>
      <c r="C501" s="63">
        <f t="shared" si="96"/>
        <v>3.4699999999999473</v>
      </c>
      <c r="D501" s="63">
        <f t="shared" si="97"/>
        <v>3.4699999999999473</v>
      </c>
      <c r="E501" s="64">
        <f t="shared" si="90"/>
        <v>4.5283599999999398</v>
      </c>
      <c r="F501" s="52">
        <v>23.475000000000001</v>
      </c>
      <c r="G501" s="65">
        <f t="shared" si="91"/>
        <v>54.525529923997624</v>
      </c>
      <c r="H501" s="40">
        <f t="shared" si="92"/>
        <v>6.3382530011413553E+29</v>
      </c>
      <c r="I501" s="41">
        <f t="shared" si="93"/>
        <v>99.000000000000043</v>
      </c>
      <c r="J501" s="41">
        <v>495</v>
      </c>
    </row>
    <row r="502" spans="1:10">
      <c r="A502" s="63">
        <f t="shared" si="94"/>
        <v>0.59500000000000042</v>
      </c>
      <c r="B502" s="63">
        <f t="shared" si="95"/>
        <v>6.9499999999998945</v>
      </c>
      <c r="C502" s="63">
        <f t="shared" si="96"/>
        <v>3.4749999999999472</v>
      </c>
      <c r="D502" s="63">
        <f t="shared" si="97"/>
        <v>3.4749999999999472</v>
      </c>
      <c r="E502" s="64">
        <f t="shared" si="90"/>
        <v>4.5402499999999391</v>
      </c>
      <c r="F502" s="52">
        <v>23.475000000000001</v>
      </c>
      <c r="G502" s="65">
        <f t="shared" si="91"/>
        <v>54.826356406247598</v>
      </c>
      <c r="H502" s="40">
        <f t="shared" si="92"/>
        <v>7.2807407959660985E+29</v>
      </c>
      <c r="I502" s="41">
        <f t="shared" si="93"/>
        <v>99.20000000000006</v>
      </c>
      <c r="J502" s="41">
        <v>496</v>
      </c>
    </row>
    <row r="503" spans="1:10">
      <c r="A503" s="63">
        <f t="shared" si="94"/>
        <v>0.59600000000000042</v>
      </c>
      <c r="B503" s="63">
        <f t="shared" si="95"/>
        <v>6.9599999999998943</v>
      </c>
      <c r="C503" s="63">
        <f t="shared" si="96"/>
        <v>3.4799999999999471</v>
      </c>
      <c r="D503" s="63">
        <f t="shared" si="97"/>
        <v>3.4799999999999471</v>
      </c>
      <c r="E503" s="64">
        <f t="shared" si="90"/>
        <v>4.5521599999999403</v>
      </c>
      <c r="F503" s="52">
        <v>23.475000000000001</v>
      </c>
      <c r="G503" s="65">
        <f t="shared" si="91"/>
        <v>55.128478463997602</v>
      </c>
      <c r="H503" s="40">
        <f t="shared" si="92"/>
        <v>8.3633749754860601E+29</v>
      </c>
      <c r="I503" s="41">
        <f t="shared" si="93"/>
        <v>99.400000000000048</v>
      </c>
      <c r="J503" s="41">
        <v>497</v>
      </c>
    </row>
    <row r="504" spans="1:10">
      <c r="A504" s="63">
        <f t="shared" si="94"/>
        <v>0.59700000000000042</v>
      </c>
      <c r="B504" s="63">
        <f t="shared" si="95"/>
        <v>6.9699999999998941</v>
      </c>
      <c r="C504" s="63">
        <f t="shared" si="96"/>
        <v>3.484999999999947</v>
      </c>
      <c r="D504" s="63">
        <f t="shared" si="97"/>
        <v>3.484999999999947</v>
      </c>
      <c r="E504" s="64">
        <f t="shared" si="90"/>
        <v>4.5640899999999389</v>
      </c>
      <c r="F504" s="52">
        <v>23.475000000000001</v>
      </c>
      <c r="G504" s="65">
        <f t="shared" si="91"/>
        <v>55.431899970247578</v>
      </c>
      <c r="H504" s="40">
        <f t="shared" si="92"/>
        <v>9.6069950765642059E+29</v>
      </c>
      <c r="I504" s="41">
        <f t="shared" si="93"/>
        <v>99.600000000000037</v>
      </c>
      <c r="J504" s="41">
        <v>498</v>
      </c>
    </row>
    <row r="505" spans="1:10">
      <c r="A505" s="63">
        <f t="shared" si="94"/>
        <v>0.59800000000000042</v>
      </c>
      <c r="B505" s="63">
        <f t="shared" si="95"/>
        <v>6.9799999999998938</v>
      </c>
      <c r="C505" s="63">
        <f t="shared" si="96"/>
        <v>3.4899999999999469</v>
      </c>
      <c r="D505" s="63">
        <f t="shared" si="97"/>
        <v>3.4899999999999469</v>
      </c>
      <c r="E505" s="64">
        <f t="shared" si="90"/>
        <v>4.5760399999999386</v>
      </c>
      <c r="F505" s="52">
        <v>23.475000000000001</v>
      </c>
      <c r="G505" s="65">
        <f t="shared" si="91"/>
        <v>55.736624803997557</v>
      </c>
      <c r="H505" s="40">
        <f t="shared" si="92"/>
        <v>1.1035539440913918E+30</v>
      </c>
      <c r="I505" s="41">
        <f t="shared" si="93"/>
        <v>99.800000000000054</v>
      </c>
      <c r="J505" s="41">
        <v>499</v>
      </c>
    </row>
    <row r="506" spans="1:10">
      <c r="A506" s="63">
        <f t="shared" si="94"/>
        <v>0.59900000000000042</v>
      </c>
      <c r="B506" s="63">
        <f t="shared" si="95"/>
        <v>6.9899999999998936</v>
      </c>
      <c r="C506" s="63">
        <f t="shared" si="96"/>
        <v>3.4949999999999468</v>
      </c>
      <c r="D506" s="63">
        <f t="shared" si="97"/>
        <v>3.4949999999999468</v>
      </c>
      <c r="E506" s="64">
        <f t="shared" si="90"/>
        <v>4.5880099999999393</v>
      </c>
      <c r="F506" s="52">
        <v>23.475000000000001</v>
      </c>
      <c r="G506" s="65">
        <f t="shared" si="91"/>
        <v>56.042656850247553</v>
      </c>
      <c r="H506" s="40">
        <f t="shared" si="92"/>
        <v>1.2676506002282719E+30</v>
      </c>
      <c r="I506" s="41">
        <f t="shared" si="93"/>
        <v>100.00000000000004</v>
      </c>
      <c r="J506" s="41">
        <v>500</v>
      </c>
    </row>
    <row r="507" spans="1:10">
      <c r="A507" s="63">
        <f t="shared" si="94"/>
        <v>0.60000000000000042</v>
      </c>
      <c r="B507" s="63">
        <f t="shared" si="95"/>
        <v>6.9999999999998934</v>
      </c>
      <c r="C507" s="63">
        <f t="shared" si="96"/>
        <v>3.4999999999999467</v>
      </c>
      <c r="D507" s="63">
        <f t="shared" si="97"/>
        <v>3.4999999999999467</v>
      </c>
      <c r="E507" s="64">
        <f t="shared" si="90"/>
        <v>4.5999999999999384</v>
      </c>
      <c r="F507" s="52">
        <v>23.475000000000001</v>
      </c>
      <c r="G507" s="65">
        <f t="shared" si="91"/>
        <v>56.349999999997529</v>
      </c>
      <c r="H507" s="40">
        <f t="shared" si="92"/>
        <v>1.4561481591932197E+30</v>
      </c>
      <c r="I507" s="41">
        <f t="shared" si="93"/>
        <v>100.20000000000006</v>
      </c>
      <c r="J507" s="41">
        <v>501</v>
      </c>
    </row>
    <row r="508" spans="1:10">
      <c r="A508" s="63">
        <f t="shared" si="94"/>
        <v>0.60100000000000042</v>
      </c>
      <c r="B508" s="63">
        <f t="shared" si="95"/>
        <v>7.0099999999998932</v>
      </c>
      <c r="C508" s="63">
        <f t="shared" si="96"/>
        <v>3.5049999999999466</v>
      </c>
      <c r="D508" s="63">
        <f t="shared" si="97"/>
        <v>3.5049999999999466</v>
      </c>
      <c r="E508" s="64">
        <f t="shared" si="90"/>
        <v>4.6120099999999375</v>
      </c>
      <c r="F508" s="52">
        <v>23.475000000000001</v>
      </c>
      <c r="G508" s="65">
        <f t="shared" si="91"/>
        <v>56.658658150247511</v>
      </c>
      <c r="H508" s="40">
        <f t="shared" si="92"/>
        <v>1.6726749950972123E+30</v>
      </c>
      <c r="I508" s="41">
        <f t="shared" si="93"/>
        <v>100.40000000000005</v>
      </c>
      <c r="J508" s="41">
        <v>502</v>
      </c>
    </row>
    <row r="509" spans="1:10">
      <c r="A509" s="63">
        <f t="shared" si="94"/>
        <v>0.60200000000000042</v>
      </c>
      <c r="B509" s="63">
        <f t="shared" si="95"/>
        <v>7.019999999999893</v>
      </c>
      <c r="C509" s="63">
        <f t="shared" si="96"/>
        <v>3.5099999999999465</v>
      </c>
      <c r="D509" s="63">
        <f t="shared" si="97"/>
        <v>3.5099999999999465</v>
      </c>
      <c r="E509" s="64">
        <f t="shared" si="90"/>
        <v>4.6240399999999386</v>
      </c>
      <c r="F509" s="52">
        <v>23.475000000000001</v>
      </c>
      <c r="G509" s="65">
        <f t="shared" si="91"/>
        <v>56.968635203997501</v>
      </c>
      <c r="H509" s="40">
        <f t="shared" si="92"/>
        <v>1.9213990153128423E+30</v>
      </c>
      <c r="I509" s="41">
        <f t="shared" si="93"/>
        <v>100.60000000000005</v>
      </c>
      <c r="J509" s="41">
        <v>503</v>
      </c>
    </row>
    <row r="510" spans="1:10">
      <c r="A510" s="63">
        <f t="shared" si="94"/>
        <v>0.60300000000000042</v>
      </c>
      <c r="B510" s="63">
        <f t="shared" si="95"/>
        <v>7.0299999999998928</v>
      </c>
      <c r="C510" s="63">
        <f t="shared" si="96"/>
        <v>3.5149999999999464</v>
      </c>
      <c r="D510" s="63">
        <f t="shared" si="97"/>
        <v>3.5149999999999464</v>
      </c>
      <c r="E510" s="64">
        <f t="shared" si="90"/>
        <v>4.6360899999999381</v>
      </c>
      <c r="F510" s="52">
        <v>23.475000000000001</v>
      </c>
      <c r="G510" s="65">
        <f t="shared" si="91"/>
        <v>57.279935070247483</v>
      </c>
      <c r="H510" s="40">
        <f t="shared" si="92"/>
        <v>2.2071078881827845E+30</v>
      </c>
      <c r="I510" s="41">
        <f t="shared" si="93"/>
        <v>100.80000000000005</v>
      </c>
      <c r="J510" s="41">
        <v>504</v>
      </c>
    </row>
    <row r="511" spans="1:10">
      <c r="A511" s="63">
        <f t="shared" si="94"/>
        <v>0.60400000000000043</v>
      </c>
      <c r="B511" s="63">
        <f t="shared" si="95"/>
        <v>7.0399999999998926</v>
      </c>
      <c r="C511" s="63">
        <f t="shared" si="96"/>
        <v>3.5199999999999463</v>
      </c>
      <c r="D511" s="63">
        <f t="shared" si="97"/>
        <v>3.5199999999999463</v>
      </c>
      <c r="E511" s="64">
        <f t="shared" si="90"/>
        <v>4.6481599999999377</v>
      </c>
      <c r="F511" s="52">
        <v>23.475000000000001</v>
      </c>
      <c r="G511" s="65">
        <f t="shared" si="91"/>
        <v>57.592561663997472</v>
      </c>
      <c r="H511" s="40">
        <f t="shared" si="92"/>
        <v>2.5353012004565449E+30</v>
      </c>
      <c r="I511" s="41">
        <f t="shared" si="93"/>
        <v>101.00000000000004</v>
      </c>
      <c r="J511" s="41">
        <v>505</v>
      </c>
    </row>
    <row r="512" spans="1:10">
      <c r="A512" s="63">
        <f t="shared" si="94"/>
        <v>0.60500000000000043</v>
      </c>
      <c r="B512" s="63">
        <f t="shared" si="95"/>
        <v>7.0499999999998924</v>
      </c>
      <c r="C512" s="63">
        <f t="shared" si="96"/>
        <v>3.5249999999999462</v>
      </c>
      <c r="D512" s="63">
        <f t="shared" si="97"/>
        <v>3.5249999999999462</v>
      </c>
      <c r="E512" s="64">
        <f t="shared" si="90"/>
        <v>4.6602499999999374</v>
      </c>
      <c r="F512" s="52">
        <v>23.475000000000001</v>
      </c>
      <c r="G512" s="65">
        <f t="shared" si="91"/>
        <v>57.906518906247449</v>
      </c>
      <c r="H512" s="40">
        <f t="shared" si="92"/>
        <v>2.9122963183864405E+30</v>
      </c>
      <c r="I512" s="41">
        <f t="shared" si="93"/>
        <v>101.20000000000005</v>
      </c>
      <c r="J512" s="41">
        <v>506</v>
      </c>
    </row>
    <row r="513" spans="1:10">
      <c r="A513" s="63">
        <f t="shared" si="94"/>
        <v>0.60600000000000043</v>
      </c>
      <c r="B513" s="63">
        <f t="shared" si="95"/>
        <v>7.0599999999998921</v>
      </c>
      <c r="C513" s="63">
        <f t="shared" si="96"/>
        <v>3.5299999999999461</v>
      </c>
      <c r="D513" s="63">
        <f t="shared" si="97"/>
        <v>3.5299999999999461</v>
      </c>
      <c r="E513" s="64">
        <f t="shared" si="90"/>
        <v>4.6723599999999372</v>
      </c>
      <c r="F513" s="52">
        <v>23.475000000000001</v>
      </c>
      <c r="G513" s="65">
        <f t="shared" si="91"/>
        <v>58.221810723997436</v>
      </c>
      <c r="H513" s="40">
        <f t="shared" si="92"/>
        <v>3.3453499901944257E+30</v>
      </c>
      <c r="I513" s="41">
        <f t="shared" si="93"/>
        <v>101.40000000000005</v>
      </c>
      <c r="J513" s="41">
        <v>507</v>
      </c>
    </row>
    <row r="514" spans="1:10">
      <c r="A514" s="63">
        <f t="shared" si="94"/>
        <v>0.60700000000000043</v>
      </c>
      <c r="B514" s="63">
        <f t="shared" si="95"/>
        <v>7.0699999999998919</v>
      </c>
      <c r="C514" s="63">
        <f t="shared" si="96"/>
        <v>3.534999999999946</v>
      </c>
      <c r="D514" s="63">
        <f t="shared" si="97"/>
        <v>3.534999999999946</v>
      </c>
      <c r="E514" s="64">
        <f t="shared" si="90"/>
        <v>4.6844899999999372</v>
      </c>
      <c r="F514" s="52">
        <v>23.475000000000001</v>
      </c>
      <c r="G514" s="65">
        <f t="shared" si="91"/>
        <v>58.538441050247428</v>
      </c>
      <c r="H514" s="40">
        <f t="shared" si="92"/>
        <v>3.8427980306256846E+30</v>
      </c>
      <c r="I514" s="41">
        <f t="shared" si="93"/>
        <v>101.60000000000005</v>
      </c>
      <c r="J514" s="41">
        <v>508</v>
      </c>
    </row>
    <row r="515" spans="1:10">
      <c r="A515" s="63">
        <f t="shared" si="94"/>
        <v>0.60800000000000043</v>
      </c>
      <c r="B515" s="63">
        <f t="shared" si="95"/>
        <v>7.0799999999998917</v>
      </c>
      <c r="C515" s="63">
        <f t="shared" si="96"/>
        <v>3.5399999999999459</v>
      </c>
      <c r="D515" s="63">
        <f t="shared" si="97"/>
        <v>3.5399999999999459</v>
      </c>
      <c r="E515" s="64">
        <f t="shared" si="90"/>
        <v>4.6966399999999364</v>
      </c>
      <c r="F515" s="52">
        <v>23.475000000000001</v>
      </c>
      <c r="G515" s="65">
        <f t="shared" si="91"/>
        <v>58.8564138239974</v>
      </c>
      <c r="H515" s="40">
        <f t="shared" si="92"/>
        <v>4.4142157763655696E+30</v>
      </c>
      <c r="I515" s="41">
        <f t="shared" si="93"/>
        <v>101.80000000000005</v>
      </c>
      <c r="J515" s="41">
        <v>509</v>
      </c>
    </row>
    <row r="516" spans="1:10">
      <c r="A516" s="63">
        <f t="shared" si="94"/>
        <v>0.60900000000000043</v>
      </c>
      <c r="B516" s="63">
        <f t="shared" si="95"/>
        <v>7.0899999999998915</v>
      </c>
      <c r="C516" s="63">
        <f t="shared" si="96"/>
        <v>3.5449999999999458</v>
      </c>
      <c r="D516" s="63">
        <f t="shared" si="97"/>
        <v>3.5449999999999458</v>
      </c>
      <c r="E516" s="64">
        <f t="shared" si="90"/>
        <v>4.7088099999999358</v>
      </c>
      <c r="F516" s="52">
        <v>23.475000000000001</v>
      </c>
      <c r="G516" s="65">
        <f t="shared" si="91"/>
        <v>59.175732990247383</v>
      </c>
      <c r="H516" s="40">
        <f t="shared" si="92"/>
        <v>5.0706024009130899E+30</v>
      </c>
      <c r="I516" s="41">
        <f t="shared" si="93"/>
        <v>102.00000000000006</v>
      </c>
      <c r="J516" s="41">
        <v>510</v>
      </c>
    </row>
    <row r="517" spans="1:10">
      <c r="A517" s="63">
        <f t="shared" si="94"/>
        <v>0.61000000000000043</v>
      </c>
      <c r="B517" s="63">
        <f t="shared" si="95"/>
        <v>7.0999999999998913</v>
      </c>
      <c r="C517" s="63">
        <f t="shared" si="96"/>
        <v>3.5499999999999456</v>
      </c>
      <c r="D517" s="63">
        <f t="shared" si="97"/>
        <v>3.5499999999999456</v>
      </c>
      <c r="E517" s="64">
        <f t="shared" si="90"/>
        <v>4.7209999999999361</v>
      </c>
      <c r="F517" s="52">
        <v>23.475000000000001</v>
      </c>
      <c r="G517" s="65">
        <f t="shared" si="91"/>
        <v>59.49640249999738</v>
      </c>
      <c r="H517" s="40">
        <f t="shared" si="92"/>
        <v>5.8245926367728833E+30</v>
      </c>
      <c r="I517" s="41">
        <f t="shared" si="93"/>
        <v>102.20000000000005</v>
      </c>
      <c r="J517" s="41">
        <v>511</v>
      </c>
    </row>
    <row r="518" spans="1:10">
      <c r="A518" s="63">
        <f t="shared" si="94"/>
        <v>0.61100000000000043</v>
      </c>
      <c r="B518" s="63">
        <f t="shared" si="95"/>
        <v>7.1099999999998911</v>
      </c>
      <c r="C518" s="63">
        <f t="shared" si="96"/>
        <v>3.5549999999999455</v>
      </c>
      <c r="D518" s="63">
        <f t="shared" si="97"/>
        <v>3.5549999999999455</v>
      </c>
      <c r="E518" s="64">
        <f t="shared" si="90"/>
        <v>4.7332099999999357</v>
      </c>
      <c r="F518" s="52">
        <v>23.475000000000001</v>
      </c>
      <c r="G518" s="65">
        <f t="shared" si="91"/>
        <v>59.818426310247354</v>
      </c>
      <c r="H518" s="40">
        <f t="shared" si="92"/>
        <v>6.6906999803888537E+30</v>
      </c>
      <c r="I518" s="41">
        <f t="shared" si="93"/>
        <v>102.40000000000006</v>
      </c>
      <c r="J518" s="41">
        <v>512</v>
      </c>
    </row>
    <row r="519" spans="1:10">
      <c r="A519" s="63">
        <f t="shared" si="94"/>
        <v>0.61200000000000043</v>
      </c>
      <c r="B519" s="63">
        <f t="shared" si="95"/>
        <v>7.1199999999998909</v>
      </c>
      <c r="C519" s="63">
        <f t="shared" si="96"/>
        <v>3.5599999999999454</v>
      </c>
      <c r="D519" s="63">
        <f t="shared" si="97"/>
        <v>3.5599999999999454</v>
      </c>
      <c r="E519" s="64">
        <f t="shared" si="90"/>
        <v>4.7454399999999364</v>
      </c>
      <c r="F519" s="52">
        <v>23.475000000000001</v>
      </c>
      <c r="G519" s="65">
        <f t="shared" si="91"/>
        <v>60.141808383997351</v>
      </c>
      <c r="H519" s="40">
        <f t="shared" si="92"/>
        <v>7.6855960612513715E+30</v>
      </c>
      <c r="I519" s="41">
        <f t="shared" si="93"/>
        <v>102.60000000000005</v>
      </c>
      <c r="J519" s="41">
        <v>513</v>
      </c>
    </row>
    <row r="520" spans="1:10">
      <c r="A520" s="63">
        <f t="shared" si="94"/>
        <v>0.61300000000000043</v>
      </c>
      <c r="B520" s="63">
        <f t="shared" si="95"/>
        <v>7.1299999999998906</v>
      </c>
      <c r="C520" s="63">
        <f t="shared" si="96"/>
        <v>3.5649999999999453</v>
      </c>
      <c r="D520" s="63">
        <f t="shared" si="97"/>
        <v>3.5649999999999453</v>
      </c>
      <c r="E520" s="64">
        <f t="shared" ref="E520:E583" si="98">(1-A520)+A520*B520</f>
        <v>4.7576899999999354</v>
      </c>
      <c r="F520" s="52">
        <v>23.475000000000001</v>
      </c>
      <c r="G520" s="65">
        <f t="shared" ref="G520:G583" si="99">E520*C520*D520</f>
        <v>60.466552690247326</v>
      </c>
      <c r="H520" s="40">
        <f t="shared" ref="H520:H583" si="100">POWER($I$1,J520)</f>
        <v>8.8284315527311425E+30</v>
      </c>
      <c r="I520" s="41">
        <f t="shared" ref="I520:I583" si="101">LOG(H520,2)</f>
        <v>102.80000000000007</v>
      </c>
      <c r="J520" s="41">
        <v>514</v>
      </c>
    </row>
    <row r="521" spans="1:10">
      <c r="A521" s="63">
        <f t="shared" si="94"/>
        <v>0.61400000000000043</v>
      </c>
      <c r="B521" s="63">
        <f t="shared" si="95"/>
        <v>7.1399999999998904</v>
      </c>
      <c r="C521" s="63">
        <f t="shared" si="96"/>
        <v>3.5699999999999452</v>
      </c>
      <c r="D521" s="63">
        <f t="shared" si="97"/>
        <v>3.5699999999999452</v>
      </c>
      <c r="E521" s="64">
        <f t="shared" si="98"/>
        <v>4.7699599999999354</v>
      </c>
      <c r="F521" s="52">
        <v>23.475000000000001</v>
      </c>
      <c r="G521" s="65">
        <f t="shared" si="99"/>
        <v>60.792663203997307</v>
      </c>
      <c r="H521" s="40">
        <f t="shared" si="100"/>
        <v>1.0141204801826184E+31</v>
      </c>
      <c r="I521" s="41">
        <f t="shared" si="101"/>
        <v>103.00000000000006</v>
      </c>
      <c r="J521" s="41">
        <v>515</v>
      </c>
    </row>
    <row r="522" spans="1:10">
      <c r="A522" s="63">
        <f t="shared" si="94"/>
        <v>0.61500000000000044</v>
      </c>
      <c r="B522" s="63">
        <f t="shared" si="95"/>
        <v>7.1499999999998902</v>
      </c>
      <c r="C522" s="63">
        <f t="shared" si="96"/>
        <v>3.5749999999999451</v>
      </c>
      <c r="D522" s="63">
        <f t="shared" si="97"/>
        <v>3.5749999999999451</v>
      </c>
      <c r="E522" s="64">
        <f t="shared" si="98"/>
        <v>4.7822499999999355</v>
      </c>
      <c r="F522" s="52">
        <v>23.475000000000001</v>
      </c>
      <c r="G522" s="65">
        <f t="shared" si="99"/>
        <v>61.120143906247307</v>
      </c>
      <c r="H522" s="40">
        <f t="shared" si="100"/>
        <v>1.1649185273545769E+31</v>
      </c>
      <c r="I522" s="41">
        <f t="shared" si="101"/>
        <v>103.20000000000005</v>
      </c>
      <c r="J522" s="41">
        <v>516</v>
      </c>
    </row>
    <row r="523" spans="1:10">
      <c r="A523" s="63">
        <f t="shared" si="94"/>
        <v>0.61600000000000044</v>
      </c>
      <c r="B523" s="63">
        <f t="shared" si="95"/>
        <v>7.15999999999989</v>
      </c>
      <c r="C523" s="63">
        <f t="shared" si="96"/>
        <v>3.579999999999945</v>
      </c>
      <c r="D523" s="63">
        <f t="shared" si="97"/>
        <v>3.579999999999945</v>
      </c>
      <c r="E523" s="64">
        <f t="shared" si="98"/>
        <v>4.7945599999999349</v>
      </c>
      <c r="F523" s="52">
        <v>23.475000000000001</v>
      </c>
      <c r="G523" s="65">
        <f t="shared" si="99"/>
        <v>61.448998783997268</v>
      </c>
      <c r="H523" s="40">
        <f t="shared" si="100"/>
        <v>1.338139996077771E+31</v>
      </c>
      <c r="I523" s="41">
        <f t="shared" si="101"/>
        <v>103.40000000000006</v>
      </c>
      <c r="J523" s="41">
        <v>517</v>
      </c>
    </row>
    <row r="524" spans="1:10">
      <c r="A524" s="63">
        <f t="shared" si="94"/>
        <v>0.61700000000000044</v>
      </c>
      <c r="B524" s="63">
        <f t="shared" si="95"/>
        <v>7.1699999999998898</v>
      </c>
      <c r="C524" s="63">
        <f t="shared" si="96"/>
        <v>3.5849999999999449</v>
      </c>
      <c r="D524" s="63">
        <f t="shared" si="97"/>
        <v>3.5849999999999449</v>
      </c>
      <c r="E524" s="64">
        <f t="shared" si="98"/>
        <v>4.8068899999999353</v>
      </c>
      <c r="F524" s="52">
        <v>23.475000000000001</v>
      </c>
      <c r="G524" s="65">
        <f t="shared" si="99"/>
        <v>61.779231830247276</v>
      </c>
      <c r="H524" s="40">
        <f t="shared" si="100"/>
        <v>1.5371192122502745E+31</v>
      </c>
      <c r="I524" s="41">
        <f t="shared" si="101"/>
        <v>103.60000000000005</v>
      </c>
      <c r="J524" s="41">
        <v>518</v>
      </c>
    </row>
    <row r="525" spans="1:10">
      <c r="A525" s="63">
        <f t="shared" si="94"/>
        <v>0.61800000000000044</v>
      </c>
      <c r="B525" s="63">
        <f t="shared" si="95"/>
        <v>7.1799999999998896</v>
      </c>
      <c r="C525" s="63">
        <f t="shared" si="96"/>
        <v>3.5899999999999448</v>
      </c>
      <c r="D525" s="63">
        <f t="shared" si="97"/>
        <v>3.5899999999999448</v>
      </c>
      <c r="E525" s="64">
        <f t="shared" si="98"/>
        <v>4.8192399999999349</v>
      </c>
      <c r="F525" s="52">
        <v>23.475000000000001</v>
      </c>
      <c r="G525" s="65">
        <f t="shared" si="99"/>
        <v>62.110847043997246</v>
      </c>
      <c r="H525" s="40">
        <f t="shared" si="100"/>
        <v>1.765686310546229E+31</v>
      </c>
      <c r="I525" s="41">
        <f t="shared" si="101"/>
        <v>103.80000000000004</v>
      </c>
      <c r="J525" s="41">
        <v>519</v>
      </c>
    </row>
    <row r="526" spans="1:10">
      <c r="A526" s="63">
        <f t="shared" si="94"/>
        <v>0.61900000000000044</v>
      </c>
      <c r="B526" s="63">
        <f t="shared" si="95"/>
        <v>7.1899999999998894</v>
      </c>
      <c r="C526" s="63">
        <f t="shared" si="96"/>
        <v>3.5949999999999447</v>
      </c>
      <c r="D526" s="63">
        <f t="shared" si="97"/>
        <v>3.5949999999999447</v>
      </c>
      <c r="E526" s="64">
        <f t="shared" si="98"/>
        <v>4.8316099999999338</v>
      </c>
      <c r="F526" s="52">
        <v>23.475000000000001</v>
      </c>
      <c r="G526" s="65">
        <f t="shared" si="99"/>
        <v>62.443848430247215</v>
      </c>
      <c r="H526" s="40">
        <f t="shared" si="100"/>
        <v>2.0282409603652373E+31</v>
      </c>
      <c r="I526" s="41">
        <f t="shared" si="101"/>
        <v>104.00000000000006</v>
      </c>
      <c r="J526" s="41">
        <v>520</v>
      </c>
    </row>
    <row r="527" spans="1:10">
      <c r="A527" s="63">
        <f t="shared" si="94"/>
        <v>0.62000000000000044</v>
      </c>
      <c r="B527" s="63">
        <f t="shared" si="95"/>
        <v>7.1999999999998892</v>
      </c>
      <c r="C527" s="63">
        <f t="shared" si="96"/>
        <v>3.5999999999999446</v>
      </c>
      <c r="D527" s="63">
        <f t="shared" si="97"/>
        <v>3.5999999999999446</v>
      </c>
      <c r="E527" s="64">
        <f t="shared" si="98"/>
        <v>4.8439999999999346</v>
      </c>
      <c r="F527" s="52">
        <v>23.475000000000001</v>
      </c>
      <c r="G527" s="65">
        <f t="shared" si="99"/>
        <v>62.778239999997226</v>
      </c>
      <c r="H527" s="40">
        <f t="shared" si="100"/>
        <v>2.3298370547091547E+31</v>
      </c>
      <c r="I527" s="41">
        <f t="shared" si="101"/>
        <v>104.20000000000005</v>
      </c>
      <c r="J527" s="41">
        <v>521</v>
      </c>
    </row>
    <row r="528" spans="1:10">
      <c r="A528" s="63">
        <f t="shared" si="94"/>
        <v>0.62100000000000044</v>
      </c>
      <c r="B528" s="63">
        <f t="shared" si="95"/>
        <v>7.2099999999998889</v>
      </c>
      <c r="C528" s="63">
        <f t="shared" si="96"/>
        <v>3.6049999999999445</v>
      </c>
      <c r="D528" s="63">
        <f t="shared" si="97"/>
        <v>3.6049999999999445</v>
      </c>
      <c r="E528" s="64">
        <f t="shared" si="98"/>
        <v>4.8564099999999337</v>
      </c>
      <c r="F528" s="52">
        <v>23.475000000000001</v>
      </c>
      <c r="G528" s="65">
        <f t="shared" si="99"/>
        <v>63.114025770247196</v>
      </c>
      <c r="H528" s="40">
        <f t="shared" si="100"/>
        <v>2.6762799921555433E+31</v>
      </c>
      <c r="I528" s="41">
        <f t="shared" si="101"/>
        <v>104.40000000000006</v>
      </c>
      <c r="J528" s="41">
        <v>522</v>
      </c>
    </row>
    <row r="529" spans="1:10">
      <c r="A529" s="63">
        <f t="shared" si="94"/>
        <v>0.62200000000000044</v>
      </c>
      <c r="B529" s="63">
        <f t="shared" si="95"/>
        <v>7.2199999999998887</v>
      </c>
      <c r="C529" s="63">
        <f t="shared" si="96"/>
        <v>3.6099999999999444</v>
      </c>
      <c r="D529" s="63">
        <f t="shared" si="97"/>
        <v>3.6099999999999444</v>
      </c>
      <c r="E529" s="64">
        <f t="shared" si="98"/>
        <v>4.868839999999933</v>
      </c>
      <c r="F529" s="52">
        <v>23.475000000000001</v>
      </c>
      <c r="G529" s="65">
        <f t="shared" si="99"/>
        <v>63.45120976399717</v>
      </c>
      <c r="H529" s="40">
        <f t="shared" si="100"/>
        <v>3.0742384245005504E+31</v>
      </c>
      <c r="I529" s="41">
        <f t="shared" si="101"/>
        <v>104.60000000000005</v>
      </c>
      <c r="J529" s="41">
        <v>523</v>
      </c>
    </row>
    <row r="530" spans="1:10">
      <c r="A530" s="63">
        <f t="shared" si="94"/>
        <v>0.62300000000000044</v>
      </c>
      <c r="B530" s="63">
        <f t="shared" si="95"/>
        <v>7.2299999999998885</v>
      </c>
      <c r="C530" s="63">
        <f t="shared" si="96"/>
        <v>3.6149999999999443</v>
      </c>
      <c r="D530" s="63">
        <f t="shared" si="97"/>
        <v>3.6149999999999443</v>
      </c>
      <c r="E530" s="64">
        <f t="shared" si="98"/>
        <v>4.8812899999999333</v>
      </c>
      <c r="F530" s="52">
        <v>23.475000000000001</v>
      </c>
      <c r="G530" s="65">
        <f t="shared" si="99"/>
        <v>63.789796010247166</v>
      </c>
      <c r="H530" s="40">
        <f t="shared" si="100"/>
        <v>3.5313726210924593E+31</v>
      </c>
      <c r="I530" s="41">
        <f t="shared" si="101"/>
        <v>104.80000000000005</v>
      </c>
      <c r="J530" s="41">
        <v>524</v>
      </c>
    </row>
    <row r="531" spans="1:10">
      <c r="A531" s="63">
        <f t="shared" si="94"/>
        <v>0.62400000000000044</v>
      </c>
      <c r="B531" s="63">
        <f t="shared" si="95"/>
        <v>7.2399999999998883</v>
      </c>
      <c r="C531" s="63">
        <f t="shared" si="96"/>
        <v>3.6199999999999442</v>
      </c>
      <c r="D531" s="63">
        <f t="shared" si="97"/>
        <v>3.6199999999999442</v>
      </c>
      <c r="E531" s="64">
        <f t="shared" si="98"/>
        <v>4.8937599999999328</v>
      </c>
      <c r="F531" s="52">
        <v>23.475000000000001</v>
      </c>
      <c r="G531" s="65">
        <f t="shared" si="99"/>
        <v>64.129788543997137</v>
      </c>
      <c r="H531" s="40">
        <f t="shared" si="100"/>
        <v>4.0564819207304755E+31</v>
      </c>
      <c r="I531" s="41">
        <f t="shared" si="101"/>
        <v>105.00000000000006</v>
      </c>
      <c r="J531" s="41">
        <v>525</v>
      </c>
    </row>
    <row r="532" spans="1:10">
      <c r="A532" s="63">
        <f t="shared" si="94"/>
        <v>0.62500000000000044</v>
      </c>
      <c r="B532" s="63">
        <f t="shared" si="95"/>
        <v>7.2499999999998881</v>
      </c>
      <c r="C532" s="63">
        <f t="shared" si="96"/>
        <v>3.624999999999944</v>
      </c>
      <c r="D532" s="63">
        <f t="shared" si="97"/>
        <v>3.624999999999944</v>
      </c>
      <c r="E532" s="64">
        <f t="shared" si="98"/>
        <v>4.9062499999999325</v>
      </c>
      <c r="F532" s="52">
        <v>23.475000000000001</v>
      </c>
      <c r="G532" s="65">
        <f t="shared" si="99"/>
        <v>64.471191406247129</v>
      </c>
      <c r="H532" s="40">
        <f t="shared" si="100"/>
        <v>4.6596741094183102E+31</v>
      </c>
      <c r="I532" s="41">
        <f t="shared" si="101"/>
        <v>105.20000000000006</v>
      </c>
      <c r="J532" s="41">
        <v>526</v>
      </c>
    </row>
    <row r="533" spans="1:10">
      <c r="A533" s="63">
        <f t="shared" si="94"/>
        <v>0.62600000000000044</v>
      </c>
      <c r="B533" s="63">
        <f t="shared" si="95"/>
        <v>7.2599999999998879</v>
      </c>
      <c r="C533" s="63">
        <f t="shared" si="96"/>
        <v>3.6299999999999439</v>
      </c>
      <c r="D533" s="63">
        <f t="shared" si="97"/>
        <v>3.6299999999999439</v>
      </c>
      <c r="E533" s="64">
        <f t="shared" si="98"/>
        <v>4.9187599999999323</v>
      </c>
      <c r="F533" s="52">
        <v>23.475000000000001</v>
      </c>
      <c r="G533" s="65">
        <f t="shared" si="99"/>
        <v>64.814008643997099</v>
      </c>
      <c r="H533" s="40">
        <f t="shared" si="100"/>
        <v>5.3525599843110875E+31</v>
      </c>
      <c r="I533" s="41">
        <f t="shared" si="101"/>
        <v>105.40000000000005</v>
      </c>
      <c r="J533" s="41">
        <v>527</v>
      </c>
    </row>
    <row r="534" spans="1:10">
      <c r="A534" s="63">
        <f t="shared" si="94"/>
        <v>0.62700000000000045</v>
      </c>
      <c r="B534" s="63">
        <f t="shared" si="95"/>
        <v>7.2699999999998877</v>
      </c>
      <c r="C534" s="63">
        <f t="shared" si="96"/>
        <v>3.6349999999999438</v>
      </c>
      <c r="D534" s="63">
        <f t="shared" si="97"/>
        <v>3.6349999999999438</v>
      </c>
      <c r="E534" s="64">
        <f t="shared" si="98"/>
        <v>4.9312899999999322</v>
      </c>
      <c r="F534" s="52">
        <v>23.475000000000001</v>
      </c>
      <c r="G534" s="65">
        <f t="shared" si="99"/>
        <v>65.158244310247099</v>
      </c>
      <c r="H534" s="40">
        <f t="shared" si="100"/>
        <v>6.1484768490011026E+31</v>
      </c>
      <c r="I534" s="41">
        <f t="shared" si="101"/>
        <v>105.60000000000005</v>
      </c>
      <c r="J534" s="41">
        <v>528</v>
      </c>
    </row>
    <row r="535" spans="1:10">
      <c r="A535" s="63">
        <f t="shared" si="94"/>
        <v>0.62800000000000045</v>
      </c>
      <c r="B535" s="63">
        <f t="shared" si="95"/>
        <v>7.2799999999998875</v>
      </c>
      <c r="C535" s="63">
        <f t="shared" si="96"/>
        <v>3.6399999999999437</v>
      </c>
      <c r="D535" s="63">
        <f t="shared" si="97"/>
        <v>3.6399999999999437</v>
      </c>
      <c r="E535" s="64">
        <f t="shared" si="98"/>
        <v>4.9438399999999323</v>
      </c>
      <c r="F535" s="52">
        <v>23.475000000000001</v>
      </c>
      <c r="G535" s="65">
        <f t="shared" si="99"/>
        <v>65.503902463997079</v>
      </c>
      <c r="H535" s="40">
        <f t="shared" si="100"/>
        <v>7.0627452421849212E+31</v>
      </c>
      <c r="I535" s="41">
        <f t="shared" si="101"/>
        <v>105.80000000000005</v>
      </c>
      <c r="J535" s="41">
        <v>529</v>
      </c>
    </row>
    <row r="536" spans="1:10">
      <c r="A536" s="63">
        <f t="shared" si="94"/>
        <v>0.62900000000000045</v>
      </c>
      <c r="B536" s="63">
        <f t="shared" si="95"/>
        <v>7.2899999999998872</v>
      </c>
      <c r="C536" s="63">
        <f t="shared" si="96"/>
        <v>3.6449999999999436</v>
      </c>
      <c r="D536" s="63">
        <f t="shared" si="97"/>
        <v>3.6449999999999436</v>
      </c>
      <c r="E536" s="64">
        <f t="shared" si="98"/>
        <v>4.9564099999999316</v>
      </c>
      <c r="F536" s="52">
        <v>23.475000000000001</v>
      </c>
      <c r="G536" s="65">
        <f t="shared" si="99"/>
        <v>65.850987170247052</v>
      </c>
      <c r="H536" s="40">
        <f t="shared" si="100"/>
        <v>8.1129638414609546E+31</v>
      </c>
      <c r="I536" s="41">
        <f t="shared" si="101"/>
        <v>106.00000000000006</v>
      </c>
      <c r="J536" s="41">
        <v>530</v>
      </c>
    </row>
    <row r="537" spans="1:10">
      <c r="A537" s="63">
        <f t="shared" si="94"/>
        <v>0.63000000000000045</v>
      </c>
      <c r="B537" s="63">
        <f t="shared" si="95"/>
        <v>7.299999999999887</v>
      </c>
      <c r="C537" s="63">
        <f t="shared" si="96"/>
        <v>3.6499999999999435</v>
      </c>
      <c r="D537" s="63">
        <f t="shared" si="97"/>
        <v>3.6499999999999435</v>
      </c>
      <c r="E537" s="64">
        <f t="shared" si="98"/>
        <v>4.968999999999931</v>
      </c>
      <c r="F537" s="52">
        <v>23.475000000000001</v>
      </c>
      <c r="G537" s="65">
        <f t="shared" si="99"/>
        <v>66.199502499997024</v>
      </c>
      <c r="H537" s="40">
        <f t="shared" si="100"/>
        <v>9.3193482188366258E+31</v>
      </c>
      <c r="I537" s="41">
        <f t="shared" si="101"/>
        <v>106.20000000000006</v>
      </c>
      <c r="J537" s="41">
        <v>531</v>
      </c>
    </row>
    <row r="538" spans="1:10">
      <c r="A538" s="63">
        <f t="shared" si="94"/>
        <v>0.63100000000000045</v>
      </c>
      <c r="B538" s="63">
        <f t="shared" si="95"/>
        <v>7.3099999999998868</v>
      </c>
      <c r="C538" s="63">
        <f t="shared" si="96"/>
        <v>3.6549999999999434</v>
      </c>
      <c r="D538" s="63">
        <f t="shared" si="97"/>
        <v>3.6549999999999434</v>
      </c>
      <c r="E538" s="64">
        <f t="shared" si="98"/>
        <v>4.9816099999999315</v>
      </c>
      <c r="F538" s="52">
        <v>23.475000000000001</v>
      </c>
      <c r="G538" s="65">
        <f t="shared" si="99"/>
        <v>66.549452530247024</v>
      </c>
      <c r="H538" s="40">
        <f t="shared" si="100"/>
        <v>1.070511996862218E+32</v>
      </c>
      <c r="I538" s="41">
        <f t="shared" si="101"/>
        <v>106.40000000000005</v>
      </c>
      <c r="J538" s="41">
        <v>532</v>
      </c>
    </row>
    <row r="539" spans="1:10">
      <c r="A539" s="63">
        <f t="shared" si="94"/>
        <v>0.63200000000000045</v>
      </c>
      <c r="B539" s="63">
        <f t="shared" si="95"/>
        <v>7.3199999999998866</v>
      </c>
      <c r="C539" s="63">
        <f t="shared" si="96"/>
        <v>3.6599999999999433</v>
      </c>
      <c r="D539" s="63">
        <f t="shared" si="97"/>
        <v>3.6599999999999433</v>
      </c>
      <c r="E539" s="64">
        <f t="shared" si="98"/>
        <v>4.9942399999999312</v>
      </c>
      <c r="F539" s="52">
        <v>23.475000000000001</v>
      </c>
      <c r="G539" s="65">
        <f t="shared" si="99"/>
        <v>66.900841343997001</v>
      </c>
      <c r="H539" s="40">
        <f t="shared" si="100"/>
        <v>1.2296953698002209E+32</v>
      </c>
      <c r="I539" s="41">
        <f t="shared" si="101"/>
        <v>106.60000000000007</v>
      </c>
      <c r="J539" s="41">
        <v>533</v>
      </c>
    </row>
    <row r="540" spans="1:10">
      <c r="A540" s="63">
        <f t="shared" si="94"/>
        <v>0.63300000000000045</v>
      </c>
      <c r="B540" s="63">
        <f t="shared" si="95"/>
        <v>7.3299999999998864</v>
      </c>
      <c r="C540" s="63">
        <f t="shared" si="96"/>
        <v>3.6649999999999432</v>
      </c>
      <c r="D540" s="63">
        <f t="shared" si="97"/>
        <v>3.6649999999999432</v>
      </c>
      <c r="E540" s="64">
        <f t="shared" si="98"/>
        <v>5.006889999999931</v>
      </c>
      <c r="F540" s="52">
        <v>23.475000000000001</v>
      </c>
      <c r="G540" s="65">
        <f t="shared" si="99"/>
        <v>67.253673030246986</v>
      </c>
      <c r="H540" s="40">
        <f t="shared" si="100"/>
        <v>1.4125490484369844E+32</v>
      </c>
      <c r="I540" s="41">
        <f t="shared" si="101"/>
        <v>106.80000000000005</v>
      </c>
      <c r="J540" s="41">
        <v>534</v>
      </c>
    </row>
    <row r="541" spans="1:10">
      <c r="A541" s="63">
        <f t="shared" si="94"/>
        <v>0.63400000000000045</v>
      </c>
      <c r="B541" s="63">
        <f t="shared" si="95"/>
        <v>7.3399999999998862</v>
      </c>
      <c r="C541" s="63">
        <f t="shared" si="96"/>
        <v>3.6699999999999431</v>
      </c>
      <c r="D541" s="63">
        <f t="shared" si="97"/>
        <v>3.6699999999999431</v>
      </c>
      <c r="E541" s="64">
        <f t="shared" si="98"/>
        <v>5.019559999999931</v>
      </c>
      <c r="F541" s="52">
        <v>23.475000000000001</v>
      </c>
      <c r="G541" s="65">
        <f t="shared" si="99"/>
        <v>67.607951683996973</v>
      </c>
      <c r="H541" s="40">
        <f t="shared" si="100"/>
        <v>1.6225927682921916E+32</v>
      </c>
      <c r="I541" s="41">
        <f t="shared" si="101"/>
        <v>107.00000000000004</v>
      </c>
      <c r="J541" s="41">
        <v>535</v>
      </c>
    </row>
    <row r="542" spans="1:10">
      <c r="A542" s="63">
        <f t="shared" si="94"/>
        <v>0.63500000000000045</v>
      </c>
      <c r="B542" s="63">
        <f t="shared" si="95"/>
        <v>7.349999999999886</v>
      </c>
      <c r="C542" s="63">
        <f t="shared" si="96"/>
        <v>3.674999999999943</v>
      </c>
      <c r="D542" s="63">
        <f t="shared" si="97"/>
        <v>3.674999999999943</v>
      </c>
      <c r="E542" s="64">
        <f t="shared" si="98"/>
        <v>5.0322499999999302</v>
      </c>
      <c r="F542" s="52">
        <v>23.475000000000001</v>
      </c>
      <c r="G542" s="65">
        <f t="shared" si="99"/>
        <v>67.963681406246948</v>
      </c>
      <c r="H542" s="40">
        <f t="shared" si="100"/>
        <v>1.8638696437673255E+32</v>
      </c>
      <c r="I542" s="41">
        <f t="shared" si="101"/>
        <v>107.20000000000006</v>
      </c>
      <c r="J542" s="41">
        <v>536</v>
      </c>
    </row>
    <row r="543" spans="1:10">
      <c r="A543" s="63">
        <f t="shared" si="94"/>
        <v>0.63600000000000045</v>
      </c>
      <c r="B543" s="63">
        <f t="shared" si="95"/>
        <v>7.3599999999998857</v>
      </c>
      <c r="C543" s="63">
        <f t="shared" si="96"/>
        <v>3.6799999999999429</v>
      </c>
      <c r="D543" s="63">
        <f t="shared" si="97"/>
        <v>3.6799999999999429</v>
      </c>
      <c r="E543" s="64">
        <f t="shared" si="98"/>
        <v>5.0449599999999304</v>
      </c>
      <c r="F543" s="52">
        <v>23.475000000000001</v>
      </c>
      <c r="G543" s="65">
        <f t="shared" si="99"/>
        <v>68.320866303996937</v>
      </c>
      <c r="H543" s="40">
        <f t="shared" si="100"/>
        <v>2.1410239937244372E+32</v>
      </c>
      <c r="I543" s="41">
        <f t="shared" si="101"/>
        <v>107.40000000000005</v>
      </c>
      <c r="J543" s="41">
        <v>537</v>
      </c>
    </row>
    <row r="544" spans="1:10">
      <c r="A544" s="63">
        <f t="shared" si="94"/>
        <v>0.63700000000000045</v>
      </c>
      <c r="B544" s="63">
        <f t="shared" si="95"/>
        <v>7.3699999999998855</v>
      </c>
      <c r="C544" s="63">
        <f t="shared" si="96"/>
        <v>3.6849999999999428</v>
      </c>
      <c r="D544" s="63">
        <f t="shared" si="97"/>
        <v>3.6849999999999428</v>
      </c>
      <c r="E544" s="64">
        <f t="shared" si="98"/>
        <v>5.0576899999999299</v>
      </c>
      <c r="F544" s="52">
        <v>23.475000000000001</v>
      </c>
      <c r="G544" s="65">
        <f t="shared" si="99"/>
        <v>68.679510490246912</v>
      </c>
      <c r="H544" s="40">
        <f t="shared" si="100"/>
        <v>2.4593907396004425E+32</v>
      </c>
      <c r="I544" s="41">
        <f t="shared" si="101"/>
        <v>107.60000000000007</v>
      </c>
      <c r="J544" s="41">
        <v>538</v>
      </c>
    </row>
    <row r="545" spans="1:10">
      <c r="A545" s="63">
        <f t="shared" si="94"/>
        <v>0.63800000000000046</v>
      </c>
      <c r="B545" s="63">
        <f t="shared" si="95"/>
        <v>7.3799999999998853</v>
      </c>
      <c r="C545" s="63">
        <f t="shared" si="96"/>
        <v>3.6899999999999427</v>
      </c>
      <c r="D545" s="63">
        <f t="shared" si="97"/>
        <v>3.6899999999999427</v>
      </c>
      <c r="E545" s="64">
        <f t="shared" si="98"/>
        <v>5.0704399999999294</v>
      </c>
      <c r="F545" s="52">
        <v>23.475000000000001</v>
      </c>
      <c r="G545" s="65">
        <f t="shared" si="99"/>
        <v>69.039618083996899</v>
      </c>
      <c r="H545" s="40">
        <f t="shared" si="100"/>
        <v>2.8250980968739696E+32</v>
      </c>
      <c r="I545" s="41">
        <f t="shared" si="101"/>
        <v>107.80000000000005</v>
      </c>
      <c r="J545" s="41">
        <v>539</v>
      </c>
    </row>
    <row r="546" spans="1:10">
      <c r="A546" s="63">
        <f t="shared" ref="A546:A609" si="102">A545+0.1%</f>
        <v>0.63900000000000046</v>
      </c>
      <c r="B546" s="63">
        <f t="shared" ref="B546:B609" si="103">B545+1%</f>
        <v>7.3899999999998851</v>
      </c>
      <c r="C546" s="63">
        <f t="shared" ref="C546:C609" si="104">C545+0.5%</f>
        <v>3.6949999999999426</v>
      </c>
      <c r="D546" s="63">
        <f t="shared" ref="D546:D609" si="105">D545+0.5%</f>
        <v>3.6949999999999426</v>
      </c>
      <c r="E546" s="64">
        <f t="shared" si="98"/>
        <v>5.0832099999999301</v>
      </c>
      <c r="F546" s="52">
        <v>23.475000000000001</v>
      </c>
      <c r="G546" s="65">
        <f t="shared" si="99"/>
        <v>69.401193210246888</v>
      </c>
      <c r="H546" s="40">
        <f t="shared" si="100"/>
        <v>3.245185536584384E+32</v>
      </c>
      <c r="I546" s="41">
        <f t="shared" si="101"/>
        <v>108.00000000000004</v>
      </c>
      <c r="J546" s="41">
        <v>540</v>
      </c>
    </row>
    <row r="547" spans="1:10">
      <c r="A547" s="63">
        <f t="shared" si="102"/>
        <v>0.64000000000000046</v>
      </c>
      <c r="B547" s="63">
        <f t="shared" si="103"/>
        <v>7.3999999999998849</v>
      </c>
      <c r="C547" s="63">
        <f t="shared" si="104"/>
        <v>3.6999999999999424</v>
      </c>
      <c r="D547" s="63">
        <f t="shared" si="105"/>
        <v>3.6999999999999424</v>
      </c>
      <c r="E547" s="64">
        <f t="shared" si="98"/>
        <v>5.095999999999929</v>
      </c>
      <c r="F547" s="52">
        <v>23.475000000000001</v>
      </c>
      <c r="G547" s="65">
        <f t="shared" si="99"/>
        <v>69.76423999999686</v>
      </c>
      <c r="H547" s="40">
        <f t="shared" si="100"/>
        <v>3.7277392875346525E+32</v>
      </c>
      <c r="I547" s="41">
        <f t="shared" si="101"/>
        <v>108.20000000000006</v>
      </c>
      <c r="J547" s="41">
        <v>541</v>
      </c>
    </row>
    <row r="548" spans="1:10">
      <c r="A548" s="63">
        <f t="shared" si="102"/>
        <v>0.64100000000000046</v>
      </c>
      <c r="B548" s="63">
        <f t="shared" si="103"/>
        <v>7.4099999999998847</v>
      </c>
      <c r="C548" s="63">
        <f t="shared" si="104"/>
        <v>3.7049999999999423</v>
      </c>
      <c r="D548" s="63">
        <f t="shared" si="105"/>
        <v>3.7049999999999423</v>
      </c>
      <c r="E548" s="64">
        <f t="shared" si="98"/>
        <v>5.108809999999929</v>
      </c>
      <c r="F548" s="52">
        <v>23.475000000000001</v>
      </c>
      <c r="G548" s="65">
        <f t="shared" si="99"/>
        <v>70.128762590246851</v>
      </c>
      <c r="H548" s="40">
        <f t="shared" si="100"/>
        <v>4.2820479874488743E+32</v>
      </c>
      <c r="I548" s="41">
        <f t="shared" si="101"/>
        <v>108.40000000000005</v>
      </c>
      <c r="J548" s="41">
        <v>542</v>
      </c>
    </row>
    <row r="549" spans="1:10">
      <c r="A549" s="63">
        <f t="shared" si="102"/>
        <v>0.64200000000000046</v>
      </c>
      <c r="B549" s="63">
        <f t="shared" si="103"/>
        <v>7.4199999999998845</v>
      </c>
      <c r="C549" s="63">
        <f t="shared" si="104"/>
        <v>3.7099999999999422</v>
      </c>
      <c r="D549" s="63">
        <f t="shared" si="105"/>
        <v>3.7099999999999422</v>
      </c>
      <c r="E549" s="64">
        <f t="shared" si="98"/>
        <v>5.1216399999999291</v>
      </c>
      <c r="F549" s="52">
        <v>23.475000000000001</v>
      </c>
      <c r="G549" s="65">
        <f t="shared" si="99"/>
        <v>70.494765123996828</v>
      </c>
      <c r="H549" s="40">
        <f t="shared" si="100"/>
        <v>4.9187814792008871E+32</v>
      </c>
      <c r="I549" s="41">
        <f t="shared" si="101"/>
        <v>108.60000000000005</v>
      </c>
      <c r="J549" s="41">
        <v>543</v>
      </c>
    </row>
    <row r="550" spans="1:10">
      <c r="A550" s="63">
        <f t="shared" si="102"/>
        <v>0.64300000000000046</v>
      </c>
      <c r="B550" s="63">
        <f t="shared" si="103"/>
        <v>7.4299999999998843</v>
      </c>
      <c r="C550" s="63">
        <f t="shared" si="104"/>
        <v>3.7149999999999421</v>
      </c>
      <c r="D550" s="63">
        <f t="shared" si="105"/>
        <v>3.7149999999999421</v>
      </c>
      <c r="E550" s="64">
        <f t="shared" si="98"/>
        <v>5.1344899999999285</v>
      </c>
      <c r="F550" s="52">
        <v>23.475000000000001</v>
      </c>
      <c r="G550" s="65">
        <f t="shared" si="99"/>
        <v>70.862251750246813</v>
      </c>
      <c r="H550" s="40">
        <f t="shared" si="100"/>
        <v>5.650196193747942E+32</v>
      </c>
      <c r="I550" s="41">
        <f t="shared" si="101"/>
        <v>108.80000000000005</v>
      </c>
      <c r="J550" s="41">
        <v>544</v>
      </c>
    </row>
    <row r="551" spans="1:10">
      <c r="A551" s="63">
        <f t="shared" si="102"/>
        <v>0.64400000000000046</v>
      </c>
      <c r="B551" s="63">
        <f t="shared" si="103"/>
        <v>7.439999999999884</v>
      </c>
      <c r="C551" s="63">
        <f t="shared" si="104"/>
        <v>3.719999999999942</v>
      </c>
      <c r="D551" s="63">
        <f t="shared" si="105"/>
        <v>3.719999999999942</v>
      </c>
      <c r="E551" s="64">
        <f t="shared" si="98"/>
        <v>5.1473599999999289</v>
      </c>
      <c r="F551" s="52">
        <v>23.475000000000001</v>
      </c>
      <c r="G551" s="65">
        <f t="shared" si="99"/>
        <v>71.23122662399679</v>
      </c>
      <c r="H551" s="40">
        <f t="shared" si="100"/>
        <v>6.4903710731687709E+32</v>
      </c>
      <c r="I551" s="41">
        <f t="shared" si="101"/>
        <v>109.00000000000006</v>
      </c>
      <c r="J551" s="41">
        <v>545</v>
      </c>
    </row>
    <row r="552" spans="1:10">
      <c r="A552" s="63">
        <f t="shared" si="102"/>
        <v>0.64500000000000046</v>
      </c>
      <c r="B552" s="63">
        <f t="shared" si="103"/>
        <v>7.4499999999998838</v>
      </c>
      <c r="C552" s="63">
        <f t="shared" si="104"/>
        <v>3.7249999999999419</v>
      </c>
      <c r="D552" s="63">
        <f t="shared" si="105"/>
        <v>3.7249999999999419</v>
      </c>
      <c r="E552" s="64">
        <f t="shared" si="98"/>
        <v>5.1602499999999276</v>
      </c>
      <c r="F552" s="52">
        <v>23.475000000000001</v>
      </c>
      <c r="G552" s="65">
        <f t="shared" si="99"/>
        <v>71.601693906246766</v>
      </c>
      <c r="H552" s="40">
        <f t="shared" si="100"/>
        <v>7.4554785750693079E+32</v>
      </c>
      <c r="I552" s="41">
        <f t="shared" si="101"/>
        <v>109.20000000000006</v>
      </c>
      <c r="J552" s="41">
        <v>546</v>
      </c>
    </row>
    <row r="553" spans="1:10">
      <c r="A553" s="63">
        <f t="shared" si="102"/>
        <v>0.64600000000000046</v>
      </c>
      <c r="B553" s="63">
        <f t="shared" si="103"/>
        <v>7.4599999999998836</v>
      </c>
      <c r="C553" s="63">
        <f t="shared" si="104"/>
        <v>3.7299999999999418</v>
      </c>
      <c r="D553" s="63">
        <f t="shared" si="105"/>
        <v>3.7299999999999418</v>
      </c>
      <c r="E553" s="64">
        <f t="shared" si="98"/>
        <v>5.1731599999999274</v>
      </c>
      <c r="F553" s="52">
        <v>23.475000000000001</v>
      </c>
      <c r="G553" s="65">
        <f t="shared" si="99"/>
        <v>71.973657763996755</v>
      </c>
      <c r="H553" s="40">
        <f t="shared" si="100"/>
        <v>8.5640959748977544E+32</v>
      </c>
      <c r="I553" s="41">
        <f t="shared" si="101"/>
        <v>109.40000000000006</v>
      </c>
      <c r="J553" s="41">
        <v>547</v>
      </c>
    </row>
    <row r="554" spans="1:10">
      <c r="A554" s="63">
        <f t="shared" si="102"/>
        <v>0.64700000000000046</v>
      </c>
      <c r="B554" s="63">
        <f t="shared" si="103"/>
        <v>7.4699999999998834</v>
      </c>
      <c r="C554" s="63">
        <f t="shared" si="104"/>
        <v>3.7349999999999417</v>
      </c>
      <c r="D554" s="63">
        <f t="shared" si="105"/>
        <v>3.7349999999999417</v>
      </c>
      <c r="E554" s="64">
        <f t="shared" si="98"/>
        <v>5.1860899999999281</v>
      </c>
      <c r="F554" s="52">
        <v>23.475000000000001</v>
      </c>
      <c r="G554" s="65">
        <f t="shared" si="99"/>
        <v>72.347122370246737</v>
      </c>
      <c r="H554" s="40">
        <f t="shared" si="100"/>
        <v>9.8375629584017785E+32</v>
      </c>
      <c r="I554" s="41">
        <f t="shared" si="101"/>
        <v>109.60000000000005</v>
      </c>
      <c r="J554" s="41">
        <v>548</v>
      </c>
    </row>
    <row r="555" spans="1:10">
      <c r="A555" s="63">
        <f t="shared" si="102"/>
        <v>0.64800000000000046</v>
      </c>
      <c r="B555" s="63">
        <f t="shared" si="103"/>
        <v>7.4799999999998832</v>
      </c>
      <c r="C555" s="63">
        <f t="shared" si="104"/>
        <v>3.7399999999999416</v>
      </c>
      <c r="D555" s="63">
        <f t="shared" si="105"/>
        <v>3.7399999999999416</v>
      </c>
      <c r="E555" s="64">
        <f t="shared" si="98"/>
        <v>5.1990399999999273</v>
      </c>
      <c r="F555" s="52">
        <v>23.475000000000001</v>
      </c>
      <c r="G555" s="65">
        <f t="shared" si="99"/>
        <v>72.722091903996713</v>
      </c>
      <c r="H555" s="40">
        <f t="shared" si="100"/>
        <v>1.1300392387495887E+33</v>
      </c>
      <c r="I555" s="41">
        <f t="shared" si="101"/>
        <v>109.80000000000007</v>
      </c>
      <c r="J555" s="41">
        <v>549</v>
      </c>
    </row>
    <row r="556" spans="1:10">
      <c r="A556" s="63">
        <f t="shared" si="102"/>
        <v>0.64900000000000047</v>
      </c>
      <c r="B556" s="63">
        <f t="shared" si="103"/>
        <v>7.489999999999883</v>
      </c>
      <c r="C556" s="63">
        <f t="shared" si="104"/>
        <v>3.7449999999999415</v>
      </c>
      <c r="D556" s="63">
        <f t="shared" si="105"/>
        <v>3.7449999999999415</v>
      </c>
      <c r="E556" s="64">
        <f t="shared" si="98"/>
        <v>5.2120099999999265</v>
      </c>
      <c r="F556" s="52">
        <v>23.475000000000001</v>
      </c>
      <c r="G556" s="65">
        <f t="shared" si="99"/>
        <v>73.098570550246677</v>
      </c>
      <c r="H556" s="40">
        <f t="shared" si="100"/>
        <v>1.2980742146337545E+33</v>
      </c>
      <c r="I556" s="41">
        <f t="shared" si="101"/>
        <v>110.00000000000006</v>
      </c>
      <c r="J556" s="41">
        <v>550</v>
      </c>
    </row>
    <row r="557" spans="1:10">
      <c r="A557" s="63">
        <f t="shared" si="102"/>
        <v>0.65000000000000047</v>
      </c>
      <c r="B557" s="63">
        <f t="shared" si="103"/>
        <v>7.4999999999998828</v>
      </c>
      <c r="C557" s="63">
        <f t="shared" si="104"/>
        <v>3.7499999999999414</v>
      </c>
      <c r="D557" s="63">
        <f t="shared" si="105"/>
        <v>3.7499999999999414</v>
      </c>
      <c r="E557" s="64">
        <f t="shared" si="98"/>
        <v>5.2249999999999268</v>
      </c>
      <c r="F557" s="52">
        <v>23.475000000000001</v>
      </c>
      <c r="G557" s="65">
        <f t="shared" si="99"/>
        <v>73.476562499996675</v>
      </c>
      <c r="H557" s="40">
        <f t="shared" si="100"/>
        <v>1.4910957150138622E+33</v>
      </c>
      <c r="I557" s="41">
        <f t="shared" si="101"/>
        <v>110.20000000000006</v>
      </c>
      <c r="J557" s="41">
        <v>551</v>
      </c>
    </row>
    <row r="558" spans="1:10">
      <c r="A558" s="63">
        <f t="shared" si="102"/>
        <v>0.65100000000000047</v>
      </c>
      <c r="B558" s="63">
        <f t="shared" si="103"/>
        <v>7.5099999999998825</v>
      </c>
      <c r="C558" s="63">
        <f t="shared" si="104"/>
        <v>3.7549999999999413</v>
      </c>
      <c r="D558" s="63">
        <f t="shared" si="105"/>
        <v>3.7549999999999413</v>
      </c>
      <c r="E558" s="64">
        <f t="shared" si="98"/>
        <v>5.2380099999999263</v>
      </c>
      <c r="F558" s="52">
        <v>23.475000000000001</v>
      </c>
      <c r="G558" s="65">
        <f t="shared" si="99"/>
        <v>73.856071950246658</v>
      </c>
      <c r="H558" s="40">
        <f t="shared" si="100"/>
        <v>1.7128191949795512E+33</v>
      </c>
      <c r="I558" s="41">
        <f t="shared" si="101"/>
        <v>110.40000000000006</v>
      </c>
      <c r="J558" s="41">
        <v>552</v>
      </c>
    </row>
    <row r="559" spans="1:10">
      <c r="A559" s="63">
        <f t="shared" si="102"/>
        <v>0.65200000000000047</v>
      </c>
      <c r="B559" s="63">
        <f t="shared" si="103"/>
        <v>7.5199999999998823</v>
      </c>
      <c r="C559" s="63">
        <f t="shared" si="104"/>
        <v>3.7599999999999412</v>
      </c>
      <c r="D559" s="63">
        <f t="shared" si="105"/>
        <v>3.7599999999999412</v>
      </c>
      <c r="E559" s="64">
        <f t="shared" si="98"/>
        <v>5.2510399999999269</v>
      </c>
      <c r="F559" s="52">
        <v>23.475000000000001</v>
      </c>
      <c r="G559" s="65">
        <f t="shared" si="99"/>
        <v>74.237103103996631</v>
      </c>
      <c r="H559" s="40">
        <f t="shared" si="100"/>
        <v>1.9675125916803563E+33</v>
      </c>
      <c r="I559" s="41">
        <f t="shared" si="101"/>
        <v>110.60000000000005</v>
      </c>
      <c r="J559" s="41">
        <v>553</v>
      </c>
    </row>
    <row r="560" spans="1:10">
      <c r="A560" s="63">
        <f t="shared" si="102"/>
        <v>0.65300000000000047</v>
      </c>
      <c r="B560" s="63">
        <f t="shared" si="103"/>
        <v>7.5299999999998821</v>
      </c>
      <c r="C560" s="63">
        <f t="shared" si="104"/>
        <v>3.7649999999999411</v>
      </c>
      <c r="D560" s="63">
        <f t="shared" si="105"/>
        <v>3.7649999999999411</v>
      </c>
      <c r="E560" s="64">
        <f t="shared" si="98"/>
        <v>5.2640899999999258</v>
      </c>
      <c r="F560" s="52">
        <v>23.475000000000001</v>
      </c>
      <c r="G560" s="65">
        <f t="shared" si="99"/>
        <v>74.619660170246604</v>
      </c>
      <c r="H560" s="40">
        <f t="shared" si="100"/>
        <v>2.2600784774991785E+33</v>
      </c>
      <c r="I560" s="41">
        <f t="shared" si="101"/>
        <v>110.80000000000007</v>
      </c>
      <c r="J560" s="41">
        <v>554</v>
      </c>
    </row>
    <row r="561" spans="1:10">
      <c r="A561" s="63">
        <f t="shared" si="102"/>
        <v>0.65400000000000047</v>
      </c>
      <c r="B561" s="63">
        <f t="shared" si="103"/>
        <v>7.5399999999998819</v>
      </c>
      <c r="C561" s="63">
        <f t="shared" si="104"/>
        <v>3.769999999999941</v>
      </c>
      <c r="D561" s="63">
        <f t="shared" si="105"/>
        <v>3.769999999999941</v>
      </c>
      <c r="E561" s="64">
        <f t="shared" si="98"/>
        <v>5.2771599999999257</v>
      </c>
      <c r="F561" s="52">
        <v>23.475000000000001</v>
      </c>
      <c r="G561" s="65">
        <f t="shared" si="99"/>
        <v>75.003747363996595</v>
      </c>
      <c r="H561" s="40">
        <f t="shared" si="100"/>
        <v>2.5961484292675101E+33</v>
      </c>
      <c r="I561" s="41">
        <f t="shared" si="101"/>
        <v>111.00000000000006</v>
      </c>
      <c r="J561" s="41">
        <v>555</v>
      </c>
    </row>
    <row r="562" spans="1:10">
      <c r="A562" s="63">
        <f t="shared" si="102"/>
        <v>0.65500000000000047</v>
      </c>
      <c r="B562" s="63">
        <f t="shared" si="103"/>
        <v>7.5499999999998817</v>
      </c>
      <c r="C562" s="63">
        <f t="shared" si="104"/>
        <v>3.7749999999999408</v>
      </c>
      <c r="D562" s="63">
        <f t="shared" si="105"/>
        <v>3.7749999999999408</v>
      </c>
      <c r="E562" s="64">
        <f t="shared" si="98"/>
        <v>5.2902499999999257</v>
      </c>
      <c r="F562" s="52">
        <v>23.475000000000001</v>
      </c>
      <c r="G562" s="65">
        <f t="shared" si="99"/>
        <v>75.389368906246574</v>
      </c>
      <c r="H562" s="40">
        <f t="shared" si="100"/>
        <v>2.9821914300277249E+33</v>
      </c>
      <c r="I562" s="41">
        <f t="shared" si="101"/>
        <v>111.20000000000005</v>
      </c>
      <c r="J562" s="41">
        <v>556</v>
      </c>
    </row>
    <row r="563" spans="1:10">
      <c r="A563" s="63">
        <f t="shared" si="102"/>
        <v>0.65600000000000047</v>
      </c>
      <c r="B563" s="63">
        <f t="shared" si="103"/>
        <v>7.5599999999998815</v>
      </c>
      <c r="C563" s="63">
        <f t="shared" si="104"/>
        <v>3.7799999999999407</v>
      </c>
      <c r="D563" s="63">
        <f t="shared" si="105"/>
        <v>3.7799999999999407</v>
      </c>
      <c r="E563" s="64">
        <f t="shared" si="98"/>
        <v>5.303359999999925</v>
      </c>
      <c r="F563" s="52">
        <v>23.475000000000001</v>
      </c>
      <c r="G563" s="65">
        <f t="shared" si="99"/>
        <v>75.776529023996559</v>
      </c>
      <c r="H563" s="40">
        <f t="shared" si="100"/>
        <v>3.4256383899591029E+33</v>
      </c>
      <c r="I563" s="41">
        <f t="shared" si="101"/>
        <v>111.40000000000006</v>
      </c>
      <c r="J563" s="41">
        <v>557</v>
      </c>
    </row>
    <row r="564" spans="1:10">
      <c r="A564" s="63">
        <f t="shared" si="102"/>
        <v>0.65700000000000047</v>
      </c>
      <c r="B564" s="63">
        <f t="shared" si="103"/>
        <v>7.5699999999998813</v>
      </c>
      <c r="C564" s="63">
        <f t="shared" si="104"/>
        <v>3.7849999999999406</v>
      </c>
      <c r="D564" s="63">
        <f t="shared" si="105"/>
        <v>3.7849999999999406</v>
      </c>
      <c r="E564" s="64">
        <f t="shared" si="98"/>
        <v>5.3164899999999253</v>
      </c>
      <c r="F564" s="52">
        <v>23.475000000000001</v>
      </c>
      <c r="G564" s="65">
        <f t="shared" si="99"/>
        <v>76.165231950246536</v>
      </c>
      <c r="H564" s="40">
        <f t="shared" si="100"/>
        <v>3.9350251833607137E+33</v>
      </c>
      <c r="I564" s="41">
        <f t="shared" si="101"/>
        <v>111.60000000000005</v>
      </c>
      <c r="J564" s="41">
        <v>558</v>
      </c>
    </row>
    <row r="565" spans="1:10">
      <c r="A565" s="63">
        <f t="shared" si="102"/>
        <v>0.65800000000000047</v>
      </c>
      <c r="B565" s="63">
        <f t="shared" si="103"/>
        <v>7.5799999999998811</v>
      </c>
      <c r="C565" s="63">
        <f t="shared" si="104"/>
        <v>3.7899999999999405</v>
      </c>
      <c r="D565" s="63">
        <f t="shared" si="105"/>
        <v>3.7899999999999405</v>
      </c>
      <c r="E565" s="64">
        <f t="shared" si="98"/>
        <v>5.3296399999999249</v>
      </c>
      <c r="F565" s="52">
        <v>23.475000000000001</v>
      </c>
      <c r="G565" s="65">
        <f t="shared" si="99"/>
        <v>76.55548192399651</v>
      </c>
      <c r="H565" s="40">
        <f t="shared" si="100"/>
        <v>4.5201569549983577E+33</v>
      </c>
      <c r="I565" s="41">
        <f t="shared" si="101"/>
        <v>111.80000000000007</v>
      </c>
      <c r="J565" s="41">
        <v>559</v>
      </c>
    </row>
    <row r="566" spans="1:10">
      <c r="A566" s="63">
        <f t="shared" si="102"/>
        <v>0.65900000000000047</v>
      </c>
      <c r="B566" s="63">
        <f t="shared" si="103"/>
        <v>7.5899999999998808</v>
      </c>
      <c r="C566" s="63">
        <f t="shared" si="104"/>
        <v>3.7949999999999404</v>
      </c>
      <c r="D566" s="63">
        <f t="shared" si="105"/>
        <v>3.7949999999999404</v>
      </c>
      <c r="E566" s="64">
        <f t="shared" si="98"/>
        <v>5.3428099999999246</v>
      </c>
      <c r="F566" s="52">
        <v>23.475000000000001</v>
      </c>
      <c r="G566" s="65">
        <f t="shared" si="99"/>
        <v>76.947283190246495</v>
      </c>
      <c r="H566" s="40">
        <f t="shared" si="100"/>
        <v>5.1922968585350213E+33</v>
      </c>
      <c r="I566" s="41">
        <f t="shared" si="101"/>
        <v>112.00000000000006</v>
      </c>
      <c r="J566" s="41">
        <v>560</v>
      </c>
    </row>
    <row r="567" spans="1:10">
      <c r="A567" s="63">
        <f t="shared" si="102"/>
        <v>0.66000000000000048</v>
      </c>
      <c r="B567" s="63">
        <f t="shared" si="103"/>
        <v>7.5999999999998806</v>
      </c>
      <c r="C567" s="63">
        <f t="shared" si="104"/>
        <v>3.7999999999999403</v>
      </c>
      <c r="D567" s="63">
        <f t="shared" si="105"/>
        <v>3.7999999999999403</v>
      </c>
      <c r="E567" s="64">
        <f t="shared" si="98"/>
        <v>5.3559999999999244</v>
      </c>
      <c r="F567" s="52">
        <v>23.475000000000001</v>
      </c>
      <c r="G567" s="65">
        <f t="shared" si="99"/>
        <v>77.340639999996483</v>
      </c>
      <c r="H567" s="40">
        <f t="shared" si="100"/>
        <v>5.9643828600554521E+33</v>
      </c>
      <c r="I567" s="41">
        <f t="shared" si="101"/>
        <v>112.20000000000005</v>
      </c>
      <c r="J567" s="41">
        <v>561</v>
      </c>
    </row>
    <row r="568" spans="1:10">
      <c r="A568" s="63">
        <f t="shared" si="102"/>
        <v>0.66100000000000048</v>
      </c>
      <c r="B568" s="63">
        <f t="shared" si="103"/>
        <v>7.6099999999998804</v>
      </c>
      <c r="C568" s="63">
        <f t="shared" si="104"/>
        <v>3.8049999999999402</v>
      </c>
      <c r="D568" s="63">
        <f t="shared" si="105"/>
        <v>3.8049999999999402</v>
      </c>
      <c r="E568" s="64">
        <f t="shared" si="98"/>
        <v>5.3692099999999243</v>
      </c>
      <c r="F568" s="52">
        <v>23.475000000000001</v>
      </c>
      <c r="G568" s="65">
        <f t="shared" si="99"/>
        <v>77.735556610246462</v>
      </c>
      <c r="H568" s="40">
        <f t="shared" si="100"/>
        <v>6.8512767799182093E+33</v>
      </c>
      <c r="I568" s="41">
        <f t="shared" si="101"/>
        <v>112.40000000000006</v>
      </c>
      <c r="J568" s="41">
        <v>562</v>
      </c>
    </row>
    <row r="569" spans="1:10">
      <c r="A569" s="63">
        <f t="shared" si="102"/>
        <v>0.66200000000000048</v>
      </c>
      <c r="B569" s="63">
        <f t="shared" si="103"/>
        <v>7.6199999999998802</v>
      </c>
      <c r="C569" s="63">
        <f t="shared" si="104"/>
        <v>3.8099999999999401</v>
      </c>
      <c r="D569" s="63">
        <f t="shared" si="105"/>
        <v>3.8099999999999401</v>
      </c>
      <c r="E569" s="64">
        <f t="shared" si="98"/>
        <v>5.3824399999999235</v>
      </c>
      <c r="F569" s="52">
        <v>23.475000000000001</v>
      </c>
      <c r="G569" s="65">
        <f t="shared" si="99"/>
        <v>78.132037283996439</v>
      </c>
      <c r="H569" s="40">
        <f t="shared" si="100"/>
        <v>7.8700503667214297E+33</v>
      </c>
      <c r="I569" s="41">
        <f t="shared" si="101"/>
        <v>112.60000000000005</v>
      </c>
      <c r="J569" s="41">
        <v>563</v>
      </c>
    </row>
    <row r="570" spans="1:10">
      <c r="A570" s="63">
        <f t="shared" si="102"/>
        <v>0.66300000000000048</v>
      </c>
      <c r="B570" s="63">
        <f t="shared" si="103"/>
        <v>7.62999999999988</v>
      </c>
      <c r="C570" s="63">
        <f t="shared" si="104"/>
        <v>3.81499999999994</v>
      </c>
      <c r="D570" s="63">
        <f t="shared" si="105"/>
        <v>3.81499999999994</v>
      </c>
      <c r="E570" s="64">
        <f t="shared" si="98"/>
        <v>5.3956899999999237</v>
      </c>
      <c r="F570" s="52">
        <v>23.475000000000001</v>
      </c>
      <c r="G570" s="65">
        <f t="shared" si="99"/>
        <v>78.530086290246416</v>
      </c>
      <c r="H570" s="40">
        <f t="shared" si="100"/>
        <v>9.0403139099967199E+33</v>
      </c>
      <c r="I570" s="41">
        <f t="shared" si="101"/>
        <v>112.80000000000005</v>
      </c>
      <c r="J570" s="41">
        <v>564</v>
      </c>
    </row>
    <row r="571" spans="1:10">
      <c r="A571" s="63">
        <f t="shared" si="102"/>
        <v>0.66400000000000048</v>
      </c>
      <c r="B571" s="63">
        <f t="shared" si="103"/>
        <v>7.6399999999998798</v>
      </c>
      <c r="C571" s="63">
        <f t="shared" si="104"/>
        <v>3.8199999999999399</v>
      </c>
      <c r="D571" s="63">
        <f t="shared" si="105"/>
        <v>3.8199999999999399</v>
      </c>
      <c r="E571" s="64">
        <f t="shared" si="98"/>
        <v>5.4089599999999232</v>
      </c>
      <c r="F571" s="52">
        <v>23.475000000000001</v>
      </c>
      <c r="G571" s="65">
        <f t="shared" si="99"/>
        <v>78.929707903996402</v>
      </c>
      <c r="H571" s="40">
        <f t="shared" si="100"/>
        <v>1.0384593717070045E+34</v>
      </c>
      <c r="I571" s="41">
        <f t="shared" si="101"/>
        <v>113.00000000000006</v>
      </c>
      <c r="J571" s="41">
        <v>565</v>
      </c>
    </row>
    <row r="572" spans="1:10">
      <c r="A572" s="63">
        <f t="shared" si="102"/>
        <v>0.66500000000000048</v>
      </c>
      <c r="B572" s="63">
        <f t="shared" si="103"/>
        <v>7.6499999999998796</v>
      </c>
      <c r="C572" s="63">
        <f t="shared" si="104"/>
        <v>3.8249999999999398</v>
      </c>
      <c r="D572" s="63">
        <f t="shared" si="105"/>
        <v>3.8249999999999398</v>
      </c>
      <c r="E572" s="64">
        <f t="shared" si="98"/>
        <v>5.4222499999999236</v>
      </c>
      <c r="F572" s="52">
        <v>23.475000000000001</v>
      </c>
      <c r="G572" s="65">
        <f t="shared" si="99"/>
        <v>79.330906406246385</v>
      </c>
      <c r="H572" s="40">
        <f t="shared" si="100"/>
        <v>1.1928765720110906E+34</v>
      </c>
      <c r="I572" s="41">
        <f t="shared" si="101"/>
        <v>113.20000000000006</v>
      </c>
      <c r="J572" s="41">
        <v>566</v>
      </c>
    </row>
    <row r="573" spans="1:10">
      <c r="A573" s="63">
        <f t="shared" si="102"/>
        <v>0.66600000000000048</v>
      </c>
      <c r="B573" s="63">
        <f t="shared" si="103"/>
        <v>7.6599999999998793</v>
      </c>
      <c r="C573" s="63">
        <f t="shared" si="104"/>
        <v>3.8299999999999397</v>
      </c>
      <c r="D573" s="63">
        <f t="shared" si="105"/>
        <v>3.8299999999999397</v>
      </c>
      <c r="E573" s="64">
        <f t="shared" si="98"/>
        <v>5.4355599999999233</v>
      </c>
      <c r="F573" s="52">
        <v>23.475000000000001</v>
      </c>
      <c r="G573" s="65">
        <f t="shared" si="99"/>
        <v>79.733686083996361</v>
      </c>
      <c r="H573" s="40">
        <f t="shared" si="100"/>
        <v>1.3702553559836423E+34</v>
      </c>
      <c r="I573" s="41">
        <f t="shared" si="101"/>
        <v>113.40000000000006</v>
      </c>
      <c r="J573" s="41">
        <v>567</v>
      </c>
    </row>
    <row r="574" spans="1:10">
      <c r="A574" s="63">
        <f t="shared" si="102"/>
        <v>0.66700000000000048</v>
      </c>
      <c r="B574" s="63">
        <f t="shared" si="103"/>
        <v>7.6699999999998791</v>
      </c>
      <c r="C574" s="63">
        <f t="shared" si="104"/>
        <v>3.8349999999999396</v>
      </c>
      <c r="D574" s="63">
        <f t="shared" si="105"/>
        <v>3.8349999999999396</v>
      </c>
      <c r="E574" s="64">
        <f t="shared" si="98"/>
        <v>5.4488899999999223</v>
      </c>
      <c r="F574" s="52">
        <v>23.475000000000001</v>
      </c>
      <c r="G574" s="65">
        <f t="shared" si="99"/>
        <v>80.138051230246333</v>
      </c>
      <c r="H574" s="40">
        <f t="shared" si="100"/>
        <v>1.5740100733442866E+34</v>
      </c>
      <c r="I574" s="41">
        <f t="shared" si="101"/>
        <v>113.60000000000007</v>
      </c>
      <c r="J574" s="41">
        <v>568</v>
      </c>
    </row>
    <row r="575" spans="1:10">
      <c r="A575" s="63">
        <f t="shared" si="102"/>
        <v>0.66800000000000048</v>
      </c>
      <c r="B575" s="63">
        <f t="shared" si="103"/>
        <v>7.6799999999998789</v>
      </c>
      <c r="C575" s="63">
        <f t="shared" si="104"/>
        <v>3.8399999999999395</v>
      </c>
      <c r="D575" s="63">
        <f t="shared" si="105"/>
        <v>3.8399999999999395</v>
      </c>
      <c r="E575" s="64">
        <f t="shared" si="98"/>
        <v>5.4622399999999223</v>
      </c>
      <c r="F575" s="52">
        <v>23.475000000000001</v>
      </c>
      <c r="G575" s="65">
        <f t="shared" si="99"/>
        <v>80.544006143996313</v>
      </c>
      <c r="H575" s="40">
        <f t="shared" si="100"/>
        <v>1.8080627819993449E+34</v>
      </c>
      <c r="I575" s="41">
        <f t="shared" si="101"/>
        <v>113.80000000000005</v>
      </c>
      <c r="J575" s="41">
        <v>569</v>
      </c>
    </row>
    <row r="576" spans="1:10">
      <c r="A576" s="63">
        <f t="shared" si="102"/>
        <v>0.66900000000000048</v>
      </c>
      <c r="B576" s="63">
        <f t="shared" si="103"/>
        <v>7.6899999999998787</v>
      </c>
      <c r="C576" s="63">
        <f t="shared" si="104"/>
        <v>3.8449999999999394</v>
      </c>
      <c r="D576" s="63">
        <f t="shared" si="105"/>
        <v>3.8449999999999394</v>
      </c>
      <c r="E576" s="64">
        <f t="shared" si="98"/>
        <v>5.4756099999999224</v>
      </c>
      <c r="F576" s="52">
        <v>23.475000000000001</v>
      </c>
      <c r="G576" s="65">
        <f t="shared" si="99"/>
        <v>80.951555130246291</v>
      </c>
      <c r="H576" s="40">
        <f t="shared" si="100"/>
        <v>2.0769187434140099E+34</v>
      </c>
      <c r="I576" s="41">
        <f t="shared" si="101"/>
        <v>114.00000000000007</v>
      </c>
      <c r="J576" s="41">
        <v>570</v>
      </c>
    </row>
    <row r="577" spans="1:10">
      <c r="A577" s="63">
        <f t="shared" si="102"/>
        <v>0.67000000000000048</v>
      </c>
      <c r="B577" s="63">
        <f t="shared" si="103"/>
        <v>7.6999999999998785</v>
      </c>
      <c r="C577" s="63">
        <f t="shared" si="104"/>
        <v>3.8499999999999392</v>
      </c>
      <c r="D577" s="63">
        <f t="shared" si="105"/>
        <v>3.8499999999999392</v>
      </c>
      <c r="E577" s="64">
        <f t="shared" si="98"/>
        <v>5.4889999999999217</v>
      </c>
      <c r="F577" s="52">
        <v>23.475000000000001</v>
      </c>
      <c r="G577" s="65">
        <f t="shared" si="99"/>
        <v>81.360702499996279</v>
      </c>
      <c r="H577" s="40">
        <f t="shared" si="100"/>
        <v>2.3857531440221822E+34</v>
      </c>
      <c r="I577" s="41">
        <f t="shared" si="101"/>
        <v>114.20000000000006</v>
      </c>
      <c r="J577" s="41">
        <v>571</v>
      </c>
    </row>
    <row r="578" spans="1:10">
      <c r="A578" s="63">
        <f t="shared" si="102"/>
        <v>0.67100000000000048</v>
      </c>
      <c r="B578" s="63">
        <f t="shared" si="103"/>
        <v>7.7099999999998783</v>
      </c>
      <c r="C578" s="63">
        <f t="shared" si="104"/>
        <v>3.8549999999999391</v>
      </c>
      <c r="D578" s="63">
        <f t="shared" si="105"/>
        <v>3.8549999999999391</v>
      </c>
      <c r="E578" s="64">
        <f t="shared" si="98"/>
        <v>5.5024099999999221</v>
      </c>
      <c r="F578" s="52">
        <v>23.475000000000001</v>
      </c>
      <c r="G578" s="65">
        <f t="shared" si="99"/>
        <v>81.771452570246254</v>
      </c>
      <c r="H578" s="40">
        <f t="shared" si="100"/>
        <v>2.7405107119672856E+34</v>
      </c>
      <c r="I578" s="41">
        <f t="shared" si="101"/>
        <v>114.40000000000005</v>
      </c>
      <c r="J578" s="41">
        <v>572</v>
      </c>
    </row>
    <row r="579" spans="1:10">
      <c r="A579" s="63">
        <f t="shared" si="102"/>
        <v>0.67200000000000049</v>
      </c>
      <c r="B579" s="63">
        <f t="shared" si="103"/>
        <v>7.7199999999998781</v>
      </c>
      <c r="C579" s="63">
        <f t="shared" si="104"/>
        <v>3.859999999999939</v>
      </c>
      <c r="D579" s="63">
        <f t="shared" si="105"/>
        <v>3.859999999999939</v>
      </c>
      <c r="E579" s="64">
        <f t="shared" si="98"/>
        <v>5.5158399999999208</v>
      </c>
      <c r="F579" s="52">
        <v>23.475000000000001</v>
      </c>
      <c r="G579" s="65">
        <f t="shared" si="99"/>
        <v>82.183809663996229</v>
      </c>
      <c r="H579" s="40">
        <f t="shared" si="100"/>
        <v>3.1480201466885737E+34</v>
      </c>
      <c r="I579" s="41">
        <f t="shared" si="101"/>
        <v>114.60000000000007</v>
      </c>
      <c r="J579" s="41">
        <v>573</v>
      </c>
    </row>
    <row r="580" spans="1:10">
      <c r="A580" s="63">
        <f t="shared" si="102"/>
        <v>0.67300000000000049</v>
      </c>
      <c r="B580" s="63">
        <f t="shared" si="103"/>
        <v>7.7299999999998779</v>
      </c>
      <c r="C580" s="63">
        <f t="shared" si="104"/>
        <v>3.8649999999999389</v>
      </c>
      <c r="D580" s="63">
        <f t="shared" si="105"/>
        <v>3.8649999999999389</v>
      </c>
      <c r="E580" s="64">
        <f t="shared" si="98"/>
        <v>5.5292899999999214</v>
      </c>
      <c r="F580" s="52">
        <v>23.475000000000001</v>
      </c>
      <c r="G580" s="65">
        <f t="shared" si="99"/>
        <v>82.59777811024621</v>
      </c>
      <c r="H580" s="40">
        <f t="shared" si="100"/>
        <v>3.6161255639986898E+34</v>
      </c>
      <c r="I580" s="41">
        <f t="shared" si="101"/>
        <v>114.80000000000005</v>
      </c>
      <c r="J580" s="41">
        <v>574</v>
      </c>
    </row>
    <row r="581" spans="1:10">
      <c r="A581" s="63">
        <f t="shared" si="102"/>
        <v>0.67400000000000049</v>
      </c>
      <c r="B581" s="63">
        <f t="shared" si="103"/>
        <v>7.7399999999998776</v>
      </c>
      <c r="C581" s="63">
        <f t="shared" si="104"/>
        <v>3.8699999999999388</v>
      </c>
      <c r="D581" s="63">
        <f t="shared" si="105"/>
        <v>3.8699999999999388</v>
      </c>
      <c r="E581" s="64">
        <f t="shared" si="98"/>
        <v>5.5427599999999213</v>
      </c>
      <c r="F581" s="52">
        <v>23.475000000000001</v>
      </c>
      <c r="G581" s="65">
        <f t="shared" si="99"/>
        <v>83.013362243996198</v>
      </c>
      <c r="H581" s="40">
        <f t="shared" si="100"/>
        <v>4.1538374868280207E+34</v>
      </c>
      <c r="I581" s="41">
        <f t="shared" si="101"/>
        <v>115.00000000000007</v>
      </c>
      <c r="J581" s="41">
        <v>575</v>
      </c>
    </row>
    <row r="582" spans="1:10">
      <c r="A582" s="63">
        <f t="shared" si="102"/>
        <v>0.67500000000000049</v>
      </c>
      <c r="B582" s="63">
        <f t="shared" si="103"/>
        <v>7.7499999999998774</v>
      </c>
      <c r="C582" s="63">
        <f t="shared" si="104"/>
        <v>3.8749999999999387</v>
      </c>
      <c r="D582" s="63">
        <f t="shared" si="105"/>
        <v>3.8749999999999387</v>
      </c>
      <c r="E582" s="64">
        <f t="shared" si="98"/>
        <v>5.5562499999999204</v>
      </c>
      <c r="F582" s="52">
        <v>23.475000000000001</v>
      </c>
      <c r="G582" s="65">
        <f t="shared" si="99"/>
        <v>83.430566406246157</v>
      </c>
      <c r="H582" s="40">
        <f t="shared" si="100"/>
        <v>4.7715062880443663E+34</v>
      </c>
      <c r="I582" s="41">
        <f t="shared" si="101"/>
        <v>115.20000000000006</v>
      </c>
      <c r="J582" s="41">
        <v>576</v>
      </c>
    </row>
    <row r="583" spans="1:10">
      <c r="A583" s="63">
        <f t="shared" si="102"/>
        <v>0.67600000000000049</v>
      </c>
      <c r="B583" s="63">
        <f t="shared" si="103"/>
        <v>7.7599999999998772</v>
      </c>
      <c r="C583" s="63">
        <f t="shared" si="104"/>
        <v>3.8799999999999386</v>
      </c>
      <c r="D583" s="63">
        <f t="shared" si="105"/>
        <v>3.8799999999999386</v>
      </c>
      <c r="E583" s="64">
        <f t="shared" si="98"/>
        <v>5.5697599999999206</v>
      </c>
      <c r="F583" s="52">
        <v>23.475000000000001</v>
      </c>
      <c r="G583" s="65">
        <f t="shared" si="99"/>
        <v>83.849394943996145</v>
      </c>
      <c r="H583" s="40">
        <f t="shared" si="100"/>
        <v>5.481021423934573E+34</v>
      </c>
      <c r="I583" s="41">
        <f t="shared" si="101"/>
        <v>115.40000000000005</v>
      </c>
      <c r="J583" s="41">
        <v>577</v>
      </c>
    </row>
    <row r="584" spans="1:10">
      <c r="A584" s="63">
        <f t="shared" si="102"/>
        <v>0.67700000000000049</v>
      </c>
      <c r="B584" s="63">
        <f t="shared" si="103"/>
        <v>7.769999999999877</v>
      </c>
      <c r="C584" s="63">
        <f t="shared" si="104"/>
        <v>3.8849999999999385</v>
      </c>
      <c r="D584" s="63">
        <f t="shared" si="105"/>
        <v>3.8849999999999385</v>
      </c>
      <c r="E584" s="64">
        <f t="shared" ref="E584:E647" si="106">(1-A584)+A584*B584</f>
        <v>5.5832899999999199</v>
      </c>
      <c r="F584" s="52">
        <v>23.475000000000001</v>
      </c>
      <c r="G584" s="65">
        <f t="shared" ref="G584:G647" si="107">E584*C584*D584</f>
        <v>84.269852210246128</v>
      </c>
      <c r="H584" s="40">
        <f t="shared" ref="H584:H647" si="108">POWER($I$1,J584)</f>
        <v>6.2960402933771512E+34</v>
      </c>
      <c r="I584" s="41">
        <f t="shared" ref="I584:I647" si="109">LOG(H584,2)</f>
        <v>115.60000000000007</v>
      </c>
      <c r="J584" s="41">
        <v>578</v>
      </c>
    </row>
    <row r="585" spans="1:10">
      <c r="A585" s="63">
        <f t="shared" si="102"/>
        <v>0.67800000000000049</v>
      </c>
      <c r="B585" s="63">
        <f t="shared" si="103"/>
        <v>7.7799999999998768</v>
      </c>
      <c r="C585" s="63">
        <f t="shared" si="104"/>
        <v>3.8899999999999384</v>
      </c>
      <c r="D585" s="63">
        <f t="shared" si="105"/>
        <v>3.8899999999999384</v>
      </c>
      <c r="E585" s="64">
        <f t="shared" si="106"/>
        <v>5.5968399999999194</v>
      </c>
      <c r="F585" s="52">
        <v>23.475000000000001</v>
      </c>
      <c r="G585" s="65">
        <f t="shared" si="107"/>
        <v>84.691942563996093</v>
      </c>
      <c r="H585" s="40">
        <f t="shared" si="108"/>
        <v>7.2322511279973833E+34</v>
      </c>
      <c r="I585" s="41">
        <f t="shared" si="109"/>
        <v>115.80000000000005</v>
      </c>
      <c r="J585" s="41">
        <v>579</v>
      </c>
    </row>
    <row r="586" spans="1:10">
      <c r="A586" s="63">
        <f t="shared" si="102"/>
        <v>0.67900000000000049</v>
      </c>
      <c r="B586" s="63">
        <f t="shared" si="103"/>
        <v>7.7899999999998766</v>
      </c>
      <c r="C586" s="63">
        <f t="shared" si="104"/>
        <v>3.8949999999999383</v>
      </c>
      <c r="D586" s="63">
        <f t="shared" si="105"/>
        <v>3.8949999999999383</v>
      </c>
      <c r="E586" s="64">
        <f t="shared" si="106"/>
        <v>5.61040999999992</v>
      </c>
      <c r="F586" s="52">
        <v>23.475000000000001</v>
      </c>
      <c r="G586" s="65">
        <f t="shared" si="107"/>
        <v>85.115670370246093</v>
      </c>
      <c r="H586" s="40">
        <f t="shared" si="108"/>
        <v>8.3076749736560452E+34</v>
      </c>
      <c r="I586" s="41">
        <f t="shared" si="109"/>
        <v>116.00000000000007</v>
      </c>
      <c r="J586" s="41">
        <v>580</v>
      </c>
    </row>
    <row r="587" spans="1:10">
      <c r="A587" s="63">
        <f t="shared" si="102"/>
        <v>0.68000000000000049</v>
      </c>
      <c r="B587" s="63">
        <f t="shared" si="103"/>
        <v>7.7999999999998764</v>
      </c>
      <c r="C587" s="63">
        <f t="shared" si="104"/>
        <v>3.8999999999999382</v>
      </c>
      <c r="D587" s="63">
        <f t="shared" si="105"/>
        <v>3.8999999999999382</v>
      </c>
      <c r="E587" s="64">
        <f t="shared" si="106"/>
        <v>5.6239999999999188</v>
      </c>
      <c r="F587" s="52">
        <v>23.475000000000001</v>
      </c>
      <c r="G587" s="65">
        <f t="shared" si="107"/>
        <v>85.541039999996045</v>
      </c>
      <c r="H587" s="40">
        <f t="shared" si="108"/>
        <v>9.5430125760887362E+34</v>
      </c>
      <c r="I587" s="41">
        <f t="shared" si="109"/>
        <v>116.20000000000006</v>
      </c>
      <c r="J587" s="41">
        <v>581</v>
      </c>
    </row>
    <row r="588" spans="1:10">
      <c r="A588" s="63">
        <f t="shared" si="102"/>
        <v>0.68100000000000049</v>
      </c>
      <c r="B588" s="63">
        <f t="shared" si="103"/>
        <v>7.8099999999998762</v>
      </c>
      <c r="C588" s="63">
        <f t="shared" si="104"/>
        <v>3.9049999999999381</v>
      </c>
      <c r="D588" s="63">
        <f t="shared" si="105"/>
        <v>3.9049999999999381</v>
      </c>
      <c r="E588" s="64">
        <f t="shared" si="106"/>
        <v>5.6376099999999187</v>
      </c>
      <c r="F588" s="52">
        <v>23.475000000000001</v>
      </c>
      <c r="G588" s="65">
        <f t="shared" si="107"/>
        <v>85.968055830246044</v>
      </c>
      <c r="H588" s="40">
        <f t="shared" si="108"/>
        <v>1.096204284786915E+35</v>
      </c>
      <c r="I588" s="41">
        <f t="shared" si="109"/>
        <v>116.40000000000005</v>
      </c>
      <c r="J588" s="41">
        <v>582</v>
      </c>
    </row>
    <row r="589" spans="1:10">
      <c r="A589" s="63">
        <f t="shared" si="102"/>
        <v>0.68200000000000049</v>
      </c>
      <c r="B589" s="63">
        <f t="shared" si="103"/>
        <v>7.8199999999998759</v>
      </c>
      <c r="C589" s="63">
        <f t="shared" si="104"/>
        <v>3.909999999999938</v>
      </c>
      <c r="D589" s="63">
        <f t="shared" si="105"/>
        <v>3.909999999999938</v>
      </c>
      <c r="E589" s="64">
        <f t="shared" si="106"/>
        <v>5.6512399999999188</v>
      </c>
      <c r="F589" s="52">
        <v>23.475000000000001</v>
      </c>
      <c r="G589" s="65">
        <f t="shared" si="107"/>
        <v>86.396722243996024</v>
      </c>
      <c r="H589" s="40">
        <f t="shared" si="108"/>
        <v>1.2592080586754306E+35</v>
      </c>
      <c r="I589" s="41">
        <f t="shared" si="109"/>
        <v>116.60000000000007</v>
      </c>
      <c r="J589" s="41">
        <v>583</v>
      </c>
    </row>
    <row r="590" spans="1:10">
      <c r="A590" s="63">
        <f t="shared" si="102"/>
        <v>0.6830000000000005</v>
      </c>
      <c r="B590" s="63">
        <f t="shared" si="103"/>
        <v>7.8299999999998757</v>
      </c>
      <c r="C590" s="63">
        <f t="shared" si="104"/>
        <v>3.9149999999999379</v>
      </c>
      <c r="D590" s="63">
        <f t="shared" si="105"/>
        <v>3.9149999999999379</v>
      </c>
      <c r="E590" s="64">
        <f t="shared" si="106"/>
        <v>5.664889999999918</v>
      </c>
      <c r="F590" s="52">
        <v>23.475000000000001</v>
      </c>
      <c r="G590" s="65">
        <f t="shared" si="107"/>
        <v>86.827043630245981</v>
      </c>
      <c r="H590" s="40">
        <f t="shared" si="108"/>
        <v>1.4464502255994772E+35</v>
      </c>
      <c r="I590" s="41">
        <f t="shared" si="109"/>
        <v>116.80000000000005</v>
      </c>
      <c r="J590" s="41">
        <v>584</v>
      </c>
    </row>
    <row r="591" spans="1:10">
      <c r="A591" s="63">
        <f t="shared" si="102"/>
        <v>0.6840000000000005</v>
      </c>
      <c r="B591" s="63">
        <f t="shared" si="103"/>
        <v>7.8399999999998755</v>
      </c>
      <c r="C591" s="63">
        <f t="shared" si="104"/>
        <v>3.9199999999999378</v>
      </c>
      <c r="D591" s="63">
        <f t="shared" si="105"/>
        <v>3.9199999999999378</v>
      </c>
      <c r="E591" s="64">
        <f t="shared" si="106"/>
        <v>5.6785599999999183</v>
      </c>
      <c r="F591" s="52">
        <v>23.475000000000001</v>
      </c>
      <c r="G591" s="65">
        <f t="shared" si="107"/>
        <v>87.259024383995964</v>
      </c>
      <c r="H591" s="40">
        <f t="shared" si="108"/>
        <v>1.6615349947312098E+35</v>
      </c>
      <c r="I591" s="41">
        <f t="shared" si="109"/>
        <v>117.00000000000006</v>
      </c>
      <c r="J591" s="41">
        <v>585</v>
      </c>
    </row>
    <row r="592" spans="1:10">
      <c r="A592" s="63">
        <f t="shared" si="102"/>
        <v>0.6850000000000005</v>
      </c>
      <c r="B592" s="63">
        <f t="shared" si="103"/>
        <v>7.8499999999998753</v>
      </c>
      <c r="C592" s="63">
        <f t="shared" si="104"/>
        <v>3.9249999999999376</v>
      </c>
      <c r="D592" s="63">
        <f t="shared" si="105"/>
        <v>3.9249999999999376</v>
      </c>
      <c r="E592" s="64">
        <f t="shared" si="106"/>
        <v>5.6922499999999179</v>
      </c>
      <c r="F592" s="52">
        <v>23.475000000000001</v>
      </c>
      <c r="G592" s="65">
        <f t="shared" si="107"/>
        <v>87.692668906245942</v>
      </c>
      <c r="H592" s="40">
        <f t="shared" si="108"/>
        <v>1.908602515217748E+35</v>
      </c>
      <c r="I592" s="41">
        <f t="shared" si="109"/>
        <v>117.20000000000006</v>
      </c>
      <c r="J592" s="41">
        <v>586</v>
      </c>
    </row>
    <row r="593" spans="1:10">
      <c r="A593" s="63">
        <f t="shared" si="102"/>
        <v>0.6860000000000005</v>
      </c>
      <c r="B593" s="63">
        <f t="shared" si="103"/>
        <v>7.8599999999998751</v>
      </c>
      <c r="C593" s="63">
        <f t="shared" si="104"/>
        <v>3.9299999999999375</v>
      </c>
      <c r="D593" s="63">
        <f t="shared" si="105"/>
        <v>3.9299999999999375</v>
      </c>
      <c r="E593" s="64">
        <f t="shared" si="106"/>
        <v>5.7059599999999175</v>
      </c>
      <c r="F593" s="52">
        <v>23.475000000000001</v>
      </c>
      <c r="G593" s="65">
        <f t="shared" si="107"/>
        <v>88.12798160399592</v>
      </c>
      <c r="H593" s="40">
        <f t="shared" si="108"/>
        <v>2.1924085695738303E+35</v>
      </c>
      <c r="I593" s="41">
        <f t="shared" si="109"/>
        <v>117.40000000000006</v>
      </c>
      <c r="J593" s="41">
        <v>587</v>
      </c>
    </row>
    <row r="594" spans="1:10">
      <c r="A594" s="63">
        <f t="shared" si="102"/>
        <v>0.6870000000000005</v>
      </c>
      <c r="B594" s="63">
        <f t="shared" si="103"/>
        <v>7.8699999999998749</v>
      </c>
      <c r="C594" s="63">
        <f t="shared" si="104"/>
        <v>3.9349999999999374</v>
      </c>
      <c r="D594" s="63">
        <f t="shared" si="105"/>
        <v>3.9349999999999374</v>
      </c>
      <c r="E594" s="64">
        <f t="shared" si="106"/>
        <v>5.7196899999999173</v>
      </c>
      <c r="F594" s="52">
        <v>23.475000000000001</v>
      </c>
      <c r="G594" s="65">
        <f t="shared" si="107"/>
        <v>88.564966890245913</v>
      </c>
      <c r="H594" s="40">
        <f t="shared" si="108"/>
        <v>2.5184161173508619E+35</v>
      </c>
      <c r="I594" s="41">
        <f t="shared" si="109"/>
        <v>117.60000000000007</v>
      </c>
      <c r="J594" s="41">
        <v>588</v>
      </c>
    </row>
    <row r="595" spans="1:10">
      <c r="A595" s="63">
        <f t="shared" si="102"/>
        <v>0.6880000000000005</v>
      </c>
      <c r="B595" s="63">
        <f t="shared" si="103"/>
        <v>7.8799999999998747</v>
      </c>
      <c r="C595" s="63">
        <f t="shared" si="104"/>
        <v>3.9399999999999373</v>
      </c>
      <c r="D595" s="63">
        <f t="shared" si="105"/>
        <v>3.9399999999999373</v>
      </c>
      <c r="E595" s="64">
        <f t="shared" si="106"/>
        <v>5.7334399999999173</v>
      </c>
      <c r="F595" s="52">
        <v>23.475000000000001</v>
      </c>
      <c r="G595" s="65">
        <f t="shared" si="107"/>
        <v>89.003629183995884</v>
      </c>
      <c r="H595" s="40">
        <f t="shared" si="108"/>
        <v>2.8929004511989552E+35</v>
      </c>
      <c r="I595" s="41">
        <f t="shared" si="109"/>
        <v>117.80000000000007</v>
      </c>
      <c r="J595" s="41">
        <v>589</v>
      </c>
    </row>
    <row r="596" spans="1:10">
      <c r="A596" s="63">
        <f t="shared" si="102"/>
        <v>0.6890000000000005</v>
      </c>
      <c r="B596" s="63">
        <f t="shared" si="103"/>
        <v>7.8899999999998744</v>
      </c>
      <c r="C596" s="63">
        <f t="shared" si="104"/>
        <v>3.9449999999999372</v>
      </c>
      <c r="D596" s="63">
        <f t="shared" si="105"/>
        <v>3.9449999999999372</v>
      </c>
      <c r="E596" s="64">
        <f t="shared" si="106"/>
        <v>5.7472099999999173</v>
      </c>
      <c r="F596" s="52">
        <v>23.475000000000001</v>
      </c>
      <c r="G596" s="65">
        <f t="shared" si="107"/>
        <v>89.443972910245861</v>
      </c>
      <c r="H596" s="40">
        <f t="shared" si="108"/>
        <v>3.3230699894624195E+35</v>
      </c>
      <c r="I596" s="41">
        <f t="shared" si="109"/>
        <v>118.00000000000006</v>
      </c>
      <c r="J596" s="41">
        <v>590</v>
      </c>
    </row>
    <row r="597" spans="1:10">
      <c r="A597" s="63">
        <f t="shared" si="102"/>
        <v>0.6900000000000005</v>
      </c>
      <c r="B597" s="63">
        <f t="shared" si="103"/>
        <v>7.8999999999998742</v>
      </c>
      <c r="C597" s="63">
        <f t="shared" si="104"/>
        <v>3.9499999999999371</v>
      </c>
      <c r="D597" s="63">
        <f t="shared" si="105"/>
        <v>3.9499999999999371</v>
      </c>
      <c r="E597" s="64">
        <f t="shared" si="106"/>
        <v>5.7609999999999166</v>
      </c>
      <c r="F597" s="52">
        <v>23.475000000000001</v>
      </c>
      <c r="G597" s="65">
        <f t="shared" si="107"/>
        <v>89.88600249999584</v>
      </c>
      <c r="H597" s="40">
        <f t="shared" si="108"/>
        <v>3.8172050304354967E+35</v>
      </c>
      <c r="I597" s="41">
        <f t="shared" si="109"/>
        <v>118.20000000000007</v>
      </c>
      <c r="J597" s="41">
        <v>591</v>
      </c>
    </row>
    <row r="598" spans="1:10">
      <c r="A598" s="63">
        <f t="shared" si="102"/>
        <v>0.6910000000000005</v>
      </c>
      <c r="B598" s="63">
        <f t="shared" si="103"/>
        <v>7.909999999999874</v>
      </c>
      <c r="C598" s="63">
        <f t="shared" si="104"/>
        <v>3.954999999999937</v>
      </c>
      <c r="D598" s="63">
        <f t="shared" si="105"/>
        <v>3.954999999999937</v>
      </c>
      <c r="E598" s="64">
        <f t="shared" si="106"/>
        <v>5.7748099999999161</v>
      </c>
      <c r="F598" s="52">
        <v>23.475000000000001</v>
      </c>
      <c r="G598" s="65">
        <f t="shared" si="107"/>
        <v>90.329722390245806</v>
      </c>
      <c r="H598" s="40">
        <f t="shared" si="108"/>
        <v>4.3848171391476628E+35</v>
      </c>
      <c r="I598" s="41">
        <f t="shared" si="109"/>
        <v>118.40000000000006</v>
      </c>
      <c r="J598" s="41">
        <v>592</v>
      </c>
    </row>
    <row r="599" spans="1:10">
      <c r="A599" s="63">
        <f t="shared" si="102"/>
        <v>0.6920000000000005</v>
      </c>
      <c r="B599" s="63">
        <f t="shared" si="103"/>
        <v>7.9199999999998738</v>
      </c>
      <c r="C599" s="63">
        <f t="shared" si="104"/>
        <v>3.9599999999999369</v>
      </c>
      <c r="D599" s="63">
        <f t="shared" si="105"/>
        <v>3.9599999999999369</v>
      </c>
      <c r="E599" s="64">
        <f t="shared" si="106"/>
        <v>5.7886399999999165</v>
      </c>
      <c r="F599" s="52">
        <v>23.475000000000001</v>
      </c>
      <c r="G599" s="65">
        <f t="shared" si="107"/>
        <v>90.775137023995796</v>
      </c>
      <c r="H599" s="40">
        <f t="shared" si="108"/>
        <v>5.0368322347017261E+35</v>
      </c>
      <c r="I599" s="41">
        <f t="shared" si="109"/>
        <v>118.60000000000005</v>
      </c>
      <c r="J599" s="41">
        <v>593</v>
      </c>
    </row>
    <row r="600" spans="1:10">
      <c r="A600" s="63">
        <f t="shared" si="102"/>
        <v>0.6930000000000005</v>
      </c>
      <c r="B600" s="63">
        <f t="shared" si="103"/>
        <v>7.9299999999998736</v>
      </c>
      <c r="C600" s="63">
        <f t="shared" si="104"/>
        <v>3.9649999999999368</v>
      </c>
      <c r="D600" s="63">
        <f t="shared" si="105"/>
        <v>3.9649999999999368</v>
      </c>
      <c r="E600" s="64">
        <f t="shared" si="106"/>
        <v>5.8024899999999162</v>
      </c>
      <c r="F600" s="52">
        <v>23.475000000000001</v>
      </c>
      <c r="G600" s="65">
        <f t="shared" si="107"/>
        <v>91.222250850245771</v>
      </c>
      <c r="H600" s="40">
        <f t="shared" si="108"/>
        <v>5.7858009023979126E+35</v>
      </c>
      <c r="I600" s="41">
        <f t="shared" si="109"/>
        <v>118.80000000000007</v>
      </c>
      <c r="J600" s="41">
        <v>594</v>
      </c>
    </row>
    <row r="601" spans="1:10">
      <c r="A601" s="63">
        <f t="shared" si="102"/>
        <v>0.69400000000000051</v>
      </c>
      <c r="B601" s="63">
        <f t="shared" si="103"/>
        <v>7.9399999999998734</v>
      </c>
      <c r="C601" s="63">
        <f t="shared" si="104"/>
        <v>3.9699999999999367</v>
      </c>
      <c r="D601" s="63">
        <f t="shared" si="105"/>
        <v>3.9699999999999367</v>
      </c>
      <c r="E601" s="64">
        <f t="shared" si="106"/>
        <v>5.8163599999999152</v>
      </c>
      <c r="F601" s="52">
        <v>23.475000000000001</v>
      </c>
      <c r="G601" s="65">
        <f t="shared" si="107"/>
        <v>91.67106832399574</v>
      </c>
      <c r="H601" s="40">
        <f t="shared" si="108"/>
        <v>6.646139978924842E+35</v>
      </c>
      <c r="I601" s="41">
        <f t="shared" si="109"/>
        <v>119.00000000000006</v>
      </c>
      <c r="J601" s="41">
        <v>595</v>
      </c>
    </row>
    <row r="602" spans="1:10">
      <c r="A602" s="63">
        <f t="shared" si="102"/>
        <v>0.69500000000000051</v>
      </c>
      <c r="B602" s="63">
        <f t="shared" si="103"/>
        <v>7.9499999999998732</v>
      </c>
      <c r="C602" s="63">
        <f t="shared" si="104"/>
        <v>3.9749999999999366</v>
      </c>
      <c r="D602" s="63">
        <f t="shared" si="105"/>
        <v>3.9749999999999366</v>
      </c>
      <c r="E602" s="64">
        <f t="shared" si="106"/>
        <v>5.830249999999916</v>
      </c>
      <c r="F602" s="52">
        <v>23.475000000000001</v>
      </c>
      <c r="G602" s="65">
        <f t="shared" si="107"/>
        <v>92.121593906245735</v>
      </c>
      <c r="H602" s="40">
        <f t="shared" si="108"/>
        <v>7.6344100608709964E+35</v>
      </c>
      <c r="I602" s="41">
        <f t="shared" si="109"/>
        <v>119.20000000000007</v>
      </c>
      <c r="J602" s="41">
        <v>596</v>
      </c>
    </row>
    <row r="603" spans="1:10">
      <c r="A603" s="63">
        <f t="shared" si="102"/>
        <v>0.69600000000000051</v>
      </c>
      <c r="B603" s="63">
        <f t="shared" si="103"/>
        <v>7.959999999999873</v>
      </c>
      <c r="C603" s="63">
        <f t="shared" si="104"/>
        <v>3.9799999999999365</v>
      </c>
      <c r="D603" s="63">
        <f t="shared" si="105"/>
        <v>3.9799999999999365</v>
      </c>
      <c r="E603" s="64">
        <f t="shared" si="106"/>
        <v>5.8441599999999152</v>
      </c>
      <c r="F603" s="52">
        <v>23.475000000000001</v>
      </c>
      <c r="G603" s="65">
        <f t="shared" si="107"/>
        <v>92.573832063995695</v>
      </c>
      <c r="H603" s="40">
        <f t="shared" si="108"/>
        <v>8.7696342782953271E+35</v>
      </c>
      <c r="I603" s="41">
        <f t="shared" si="109"/>
        <v>119.40000000000006</v>
      </c>
      <c r="J603" s="41">
        <v>597</v>
      </c>
    </row>
    <row r="604" spans="1:10">
      <c r="A604" s="63">
        <f t="shared" si="102"/>
        <v>0.69700000000000051</v>
      </c>
      <c r="B604" s="63">
        <f t="shared" si="103"/>
        <v>7.9699999999998727</v>
      </c>
      <c r="C604" s="63">
        <f t="shared" si="104"/>
        <v>3.9849999999999364</v>
      </c>
      <c r="D604" s="63">
        <f t="shared" si="105"/>
        <v>3.9849999999999364</v>
      </c>
      <c r="E604" s="64">
        <f t="shared" si="106"/>
        <v>5.8580899999999154</v>
      </c>
      <c r="F604" s="52">
        <v>23.475000000000001</v>
      </c>
      <c r="G604" s="65">
        <f t="shared" si="107"/>
        <v>93.027787270245696</v>
      </c>
      <c r="H604" s="40">
        <f t="shared" si="108"/>
        <v>1.0073664469403454E+36</v>
      </c>
      <c r="I604" s="41">
        <f t="shared" si="109"/>
        <v>119.60000000000005</v>
      </c>
      <c r="J604" s="41">
        <v>598</v>
      </c>
    </row>
    <row r="605" spans="1:10">
      <c r="A605" s="63">
        <f t="shared" si="102"/>
        <v>0.69800000000000051</v>
      </c>
      <c r="B605" s="63">
        <f t="shared" si="103"/>
        <v>7.9799999999998725</v>
      </c>
      <c r="C605" s="63">
        <f t="shared" si="104"/>
        <v>3.9899999999999363</v>
      </c>
      <c r="D605" s="63">
        <f t="shared" si="105"/>
        <v>3.9899999999999363</v>
      </c>
      <c r="E605" s="64">
        <f t="shared" si="106"/>
        <v>5.8720399999999149</v>
      </c>
      <c r="F605" s="52">
        <v>23.475000000000001</v>
      </c>
      <c r="G605" s="65">
        <f t="shared" si="107"/>
        <v>93.48346400399565</v>
      </c>
      <c r="H605" s="40">
        <f t="shared" si="108"/>
        <v>1.1571601804795828E+36</v>
      </c>
      <c r="I605" s="41">
        <f t="shared" si="109"/>
        <v>119.80000000000007</v>
      </c>
      <c r="J605" s="41">
        <v>599</v>
      </c>
    </row>
    <row r="606" spans="1:10">
      <c r="A606" s="63">
        <f t="shared" si="102"/>
        <v>0.69900000000000051</v>
      </c>
      <c r="B606" s="63">
        <f t="shared" si="103"/>
        <v>7.9899999999998723</v>
      </c>
      <c r="C606" s="63">
        <f t="shared" si="104"/>
        <v>3.9949999999999362</v>
      </c>
      <c r="D606" s="63">
        <f t="shared" si="105"/>
        <v>3.9949999999999362</v>
      </c>
      <c r="E606" s="64">
        <f t="shared" si="106"/>
        <v>5.8860099999999145</v>
      </c>
      <c r="F606" s="52">
        <v>23.475000000000001</v>
      </c>
      <c r="G606" s="65">
        <f t="shared" si="107"/>
        <v>93.940866750245632</v>
      </c>
      <c r="H606" s="40">
        <f t="shared" si="108"/>
        <v>1.329227995784969E+36</v>
      </c>
      <c r="I606" s="41">
        <f t="shared" si="109"/>
        <v>120.00000000000006</v>
      </c>
      <c r="J606" s="41">
        <v>600</v>
      </c>
    </row>
    <row r="607" spans="1:10">
      <c r="A607" s="63">
        <f t="shared" si="102"/>
        <v>0.70000000000000051</v>
      </c>
      <c r="B607" s="63">
        <f t="shared" si="103"/>
        <v>7.9999999999998721</v>
      </c>
      <c r="C607" s="63">
        <f t="shared" si="104"/>
        <v>3.9999999999999361</v>
      </c>
      <c r="D607" s="63">
        <f t="shared" si="105"/>
        <v>3.9999999999999361</v>
      </c>
      <c r="E607" s="64">
        <f t="shared" si="106"/>
        <v>5.8999999999999142</v>
      </c>
      <c r="F607" s="52">
        <v>23.475000000000001</v>
      </c>
      <c r="G607" s="65">
        <f t="shared" si="107"/>
        <v>94.399999999995615</v>
      </c>
      <c r="H607" s="40">
        <f t="shared" si="108"/>
        <v>1.5268820121742002E+36</v>
      </c>
      <c r="I607" s="41">
        <f t="shared" si="109"/>
        <v>120.20000000000005</v>
      </c>
      <c r="J607" s="41">
        <v>601</v>
      </c>
    </row>
    <row r="608" spans="1:10">
      <c r="A608" s="63">
        <f t="shared" si="102"/>
        <v>0.70100000000000051</v>
      </c>
      <c r="B608" s="63">
        <f t="shared" si="103"/>
        <v>8.0099999999998719</v>
      </c>
      <c r="C608" s="63">
        <f t="shared" si="104"/>
        <v>4.0049999999999359</v>
      </c>
      <c r="D608" s="63">
        <f t="shared" si="105"/>
        <v>4.0049999999999359</v>
      </c>
      <c r="E608" s="64">
        <f t="shared" si="106"/>
        <v>5.9140099999999141</v>
      </c>
      <c r="F608" s="52">
        <v>23.475000000000001</v>
      </c>
      <c r="G608" s="65">
        <f t="shared" si="107"/>
        <v>94.860868250245588</v>
      </c>
      <c r="H608" s="40">
        <f t="shared" si="108"/>
        <v>1.7539268556590663E+36</v>
      </c>
      <c r="I608" s="41">
        <f t="shared" si="109"/>
        <v>120.40000000000006</v>
      </c>
      <c r="J608" s="41">
        <v>602</v>
      </c>
    </row>
    <row r="609" spans="1:10">
      <c r="A609" s="63">
        <f t="shared" si="102"/>
        <v>0.70200000000000051</v>
      </c>
      <c r="B609" s="63">
        <f t="shared" si="103"/>
        <v>8.0199999999998717</v>
      </c>
      <c r="C609" s="63">
        <f t="shared" si="104"/>
        <v>4.0099999999999358</v>
      </c>
      <c r="D609" s="63">
        <f t="shared" si="105"/>
        <v>4.0099999999999358</v>
      </c>
      <c r="E609" s="64">
        <f t="shared" si="106"/>
        <v>5.9280399999999132</v>
      </c>
      <c r="F609" s="52">
        <v>23.475000000000001</v>
      </c>
      <c r="G609" s="65">
        <f t="shared" si="107"/>
        <v>95.323476003995552</v>
      </c>
      <c r="H609" s="40">
        <f t="shared" si="108"/>
        <v>2.014732893880691E+36</v>
      </c>
      <c r="I609" s="41">
        <f t="shared" si="109"/>
        <v>120.60000000000005</v>
      </c>
      <c r="J609" s="41">
        <v>603</v>
      </c>
    </row>
    <row r="610" spans="1:10">
      <c r="A610" s="63">
        <f t="shared" ref="A610:A673" si="110">A609+0.1%</f>
        <v>0.70300000000000051</v>
      </c>
      <c r="B610" s="63">
        <f t="shared" ref="B610:B673" si="111">B609+1%</f>
        <v>8.0299999999998715</v>
      </c>
      <c r="C610" s="63">
        <f t="shared" ref="C610:C673" si="112">C609+0.5%</f>
        <v>4.0149999999999357</v>
      </c>
      <c r="D610" s="63">
        <f t="shared" ref="D610:D673" si="113">D609+0.5%</f>
        <v>4.0149999999999357</v>
      </c>
      <c r="E610" s="64">
        <f t="shared" si="106"/>
        <v>5.9420899999999133</v>
      </c>
      <c r="F610" s="52">
        <v>23.475000000000001</v>
      </c>
      <c r="G610" s="65">
        <f t="shared" si="107"/>
        <v>95.787827770245528</v>
      </c>
      <c r="H610" s="40">
        <f t="shared" si="108"/>
        <v>2.3143203609591665E+36</v>
      </c>
      <c r="I610" s="41">
        <f t="shared" si="109"/>
        <v>120.80000000000007</v>
      </c>
      <c r="J610" s="41">
        <v>604</v>
      </c>
    </row>
    <row r="611" spans="1:10">
      <c r="A611" s="63">
        <f t="shared" si="110"/>
        <v>0.70400000000000051</v>
      </c>
      <c r="B611" s="63">
        <f t="shared" si="111"/>
        <v>8.0399999999998712</v>
      </c>
      <c r="C611" s="63">
        <f t="shared" si="112"/>
        <v>4.0199999999999356</v>
      </c>
      <c r="D611" s="63">
        <f t="shared" si="113"/>
        <v>4.0199999999999356</v>
      </c>
      <c r="E611" s="64">
        <f t="shared" si="106"/>
        <v>5.9561599999999126</v>
      </c>
      <c r="F611" s="52">
        <v>23.475000000000001</v>
      </c>
      <c r="G611" s="65">
        <f t="shared" si="107"/>
        <v>96.253928063995502</v>
      </c>
      <c r="H611" s="40">
        <f t="shared" si="108"/>
        <v>2.6584559915699392E+36</v>
      </c>
      <c r="I611" s="41">
        <f t="shared" si="109"/>
        <v>121.00000000000006</v>
      </c>
      <c r="J611" s="41">
        <v>605</v>
      </c>
    </row>
    <row r="612" spans="1:10">
      <c r="A612" s="63">
        <f t="shared" si="110"/>
        <v>0.70500000000000052</v>
      </c>
      <c r="B612" s="63">
        <f t="shared" si="111"/>
        <v>8.049999999999871</v>
      </c>
      <c r="C612" s="63">
        <f t="shared" si="112"/>
        <v>4.0249999999999355</v>
      </c>
      <c r="D612" s="63">
        <f t="shared" si="113"/>
        <v>4.0249999999999355</v>
      </c>
      <c r="E612" s="64">
        <f t="shared" si="106"/>
        <v>5.970249999999913</v>
      </c>
      <c r="F612" s="52">
        <v>23.475000000000001</v>
      </c>
      <c r="G612" s="65">
        <f t="shared" si="107"/>
        <v>96.721781406245498</v>
      </c>
      <c r="H612" s="40">
        <f t="shared" si="108"/>
        <v>3.0537640243484003E+36</v>
      </c>
      <c r="I612" s="41">
        <f t="shared" si="109"/>
        <v>121.20000000000006</v>
      </c>
      <c r="J612" s="41">
        <v>606</v>
      </c>
    </row>
    <row r="613" spans="1:10">
      <c r="A613" s="63">
        <f t="shared" si="110"/>
        <v>0.70600000000000052</v>
      </c>
      <c r="B613" s="63">
        <f t="shared" si="111"/>
        <v>8.0599999999998708</v>
      </c>
      <c r="C613" s="63">
        <f t="shared" si="112"/>
        <v>4.0299999999999354</v>
      </c>
      <c r="D613" s="63">
        <f t="shared" si="113"/>
        <v>4.0299999999999354</v>
      </c>
      <c r="E613" s="64">
        <f t="shared" si="106"/>
        <v>5.9843599999999126</v>
      </c>
      <c r="F613" s="52">
        <v>23.475000000000001</v>
      </c>
      <c r="G613" s="65">
        <f t="shared" si="107"/>
        <v>97.191392323995473</v>
      </c>
      <c r="H613" s="40">
        <f t="shared" si="108"/>
        <v>3.5078537113181338E+36</v>
      </c>
      <c r="I613" s="41">
        <f t="shared" si="109"/>
        <v>121.40000000000006</v>
      </c>
      <c r="J613" s="41">
        <v>607</v>
      </c>
    </row>
    <row r="614" spans="1:10">
      <c r="A614" s="63">
        <f t="shared" si="110"/>
        <v>0.70700000000000052</v>
      </c>
      <c r="B614" s="63">
        <f t="shared" si="111"/>
        <v>8.0699999999998706</v>
      </c>
      <c r="C614" s="63">
        <f t="shared" si="112"/>
        <v>4.0349999999999353</v>
      </c>
      <c r="D614" s="63">
        <f t="shared" si="113"/>
        <v>4.0349999999999353</v>
      </c>
      <c r="E614" s="64">
        <f t="shared" si="106"/>
        <v>5.9984899999999124</v>
      </c>
      <c r="F614" s="52">
        <v>23.475000000000001</v>
      </c>
      <c r="G614" s="65">
        <f t="shared" si="107"/>
        <v>97.662765350245451</v>
      </c>
      <c r="H614" s="40">
        <f t="shared" si="108"/>
        <v>4.0294657877613844E+36</v>
      </c>
      <c r="I614" s="41">
        <f t="shared" si="109"/>
        <v>121.60000000000007</v>
      </c>
      <c r="J614" s="41">
        <v>608</v>
      </c>
    </row>
    <row r="615" spans="1:10">
      <c r="A615" s="63">
        <f t="shared" si="110"/>
        <v>0.70800000000000052</v>
      </c>
      <c r="B615" s="63">
        <f t="shared" si="111"/>
        <v>8.0799999999998704</v>
      </c>
      <c r="C615" s="63">
        <f t="shared" si="112"/>
        <v>4.0399999999999352</v>
      </c>
      <c r="D615" s="63">
        <f t="shared" si="113"/>
        <v>4.0399999999999352</v>
      </c>
      <c r="E615" s="64">
        <f t="shared" si="106"/>
        <v>6.0126399999999123</v>
      </c>
      <c r="F615" s="52">
        <v>23.475000000000001</v>
      </c>
      <c r="G615" s="65">
        <f t="shared" si="107"/>
        <v>98.13590502399542</v>
      </c>
      <c r="H615" s="40">
        <f t="shared" si="108"/>
        <v>4.6286407219183354E+36</v>
      </c>
      <c r="I615" s="41">
        <f t="shared" si="109"/>
        <v>121.80000000000005</v>
      </c>
      <c r="J615" s="41">
        <v>609</v>
      </c>
    </row>
    <row r="616" spans="1:10">
      <c r="A616" s="63">
        <f t="shared" si="110"/>
        <v>0.70900000000000052</v>
      </c>
      <c r="B616" s="63">
        <f t="shared" si="111"/>
        <v>8.0899999999998702</v>
      </c>
      <c r="C616" s="63">
        <f t="shared" si="112"/>
        <v>4.0449999999999351</v>
      </c>
      <c r="D616" s="63">
        <f t="shared" si="113"/>
        <v>4.0449999999999351</v>
      </c>
      <c r="E616" s="64">
        <f t="shared" si="106"/>
        <v>6.0268099999999114</v>
      </c>
      <c r="F616" s="52">
        <v>23.475000000000001</v>
      </c>
      <c r="G616" s="65">
        <f t="shared" si="107"/>
        <v>98.610815890245377</v>
      </c>
      <c r="H616" s="40">
        <f t="shared" si="108"/>
        <v>5.3169119831398795E+36</v>
      </c>
      <c r="I616" s="41">
        <f t="shared" si="109"/>
        <v>122.00000000000007</v>
      </c>
      <c r="J616" s="41">
        <v>610</v>
      </c>
    </row>
    <row r="617" spans="1:10">
      <c r="A617" s="63">
        <f t="shared" si="110"/>
        <v>0.71000000000000052</v>
      </c>
      <c r="B617" s="63">
        <f t="shared" si="111"/>
        <v>8.09999999999987</v>
      </c>
      <c r="C617" s="63">
        <f t="shared" si="112"/>
        <v>4.049999999999935</v>
      </c>
      <c r="D617" s="63">
        <f t="shared" si="113"/>
        <v>4.049999999999935</v>
      </c>
      <c r="E617" s="64">
        <f t="shared" si="106"/>
        <v>6.0409999999999107</v>
      </c>
      <c r="F617" s="52">
        <v>23.475000000000001</v>
      </c>
      <c r="G617" s="65">
        <f t="shared" si="107"/>
        <v>99.087502499995352</v>
      </c>
      <c r="H617" s="40">
        <f t="shared" si="108"/>
        <v>6.1075280486968042E+36</v>
      </c>
      <c r="I617" s="41">
        <f t="shared" si="109"/>
        <v>122.20000000000006</v>
      </c>
      <c r="J617" s="41">
        <v>611</v>
      </c>
    </row>
    <row r="618" spans="1:10">
      <c r="A618" s="63">
        <f t="shared" si="110"/>
        <v>0.71100000000000052</v>
      </c>
      <c r="B618" s="63">
        <f t="shared" si="111"/>
        <v>8.1099999999998698</v>
      </c>
      <c r="C618" s="63">
        <f t="shared" si="112"/>
        <v>4.0549999999999349</v>
      </c>
      <c r="D618" s="63">
        <f t="shared" si="113"/>
        <v>4.0549999999999349</v>
      </c>
      <c r="E618" s="64">
        <f t="shared" si="106"/>
        <v>6.0552099999999109</v>
      </c>
      <c r="F618" s="52">
        <v>23.475000000000001</v>
      </c>
      <c r="G618" s="65">
        <f t="shared" si="107"/>
        <v>99.565969410245344</v>
      </c>
      <c r="H618" s="40">
        <f t="shared" si="108"/>
        <v>7.0157074226362699E+36</v>
      </c>
      <c r="I618" s="41">
        <f t="shared" si="109"/>
        <v>122.40000000000008</v>
      </c>
      <c r="J618" s="41">
        <v>612</v>
      </c>
    </row>
    <row r="619" spans="1:10">
      <c r="A619" s="63">
        <f t="shared" si="110"/>
        <v>0.71200000000000052</v>
      </c>
      <c r="B619" s="63">
        <f t="shared" si="111"/>
        <v>8.1199999999998695</v>
      </c>
      <c r="C619" s="63">
        <f t="shared" si="112"/>
        <v>4.0599999999999348</v>
      </c>
      <c r="D619" s="63">
        <f t="shared" si="113"/>
        <v>4.0599999999999348</v>
      </c>
      <c r="E619" s="64">
        <f t="shared" si="106"/>
        <v>6.0694399999999105</v>
      </c>
      <c r="F619" s="52">
        <v>23.475000000000001</v>
      </c>
      <c r="G619" s="65">
        <f t="shared" si="107"/>
        <v>100.0462211839953</v>
      </c>
      <c r="H619" s="40">
        <f t="shared" si="108"/>
        <v>8.0589315755227712E+36</v>
      </c>
      <c r="I619" s="41">
        <f t="shared" si="109"/>
        <v>122.60000000000007</v>
      </c>
      <c r="J619" s="41">
        <v>613</v>
      </c>
    </row>
    <row r="620" spans="1:10">
      <c r="A620" s="63">
        <f t="shared" si="110"/>
        <v>0.71300000000000052</v>
      </c>
      <c r="B620" s="63">
        <f t="shared" si="111"/>
        <v>8.1299999999998693</v>
      </c>
      <c r="C620" s="63">
        <f t="shared" si="112"/>
        <v>4.0649999999999347</v>
      </c>
      <c r="D620" s="63">
        <f t="shared" si="113"/>
        <v>4.0649999999999347</v>
      </c>
      <c r="E620" s="64">
        <f t="shared" si="106"/>
        <v>6.0836899999999101</v>
      </c>
      <c r="F620" s="52">
        <v>23.475000000000001</v>
      </c>
      <c r="G620" s="65">
        <f t="shared" si="107"/>
        <v>100.52826239024529</v>
      </c>
      <c r="H620" s="40">
        <f t="shared" si="108"/>
        <v>9.2572814438366707E+36</v>
      </c>
      <c r="I620" s="41">
        <f t="shared" si="109"/>
        <v>122.80000000000005</v>
      </c>
      <c r="J620" s="41">
        <v>614</v>
      </c>
    </row>
    <row r="621" spans="1:10">
      <c r="A621" s="63">
        <f t="shared" si="110"/>
        <v>0.71400000000000052</v>
      </c>
      <c r="B621" s="63">
        <f t="shared" si="111"/>
        <v>8.1399999999998691</v>
      </c>
      <c r="C621" s="63">
        <f t="shared" si="112"/>
        <v>4.0699999999999346</v>
      </c>
      <c r="D621" s="63">
        <f t="shared" si="113"/>
        <v>4.0699999999999346</v>
      </c>
      <c r="E621" s="64">
        <f t="shared" si="106"/>
        <v>6.0979599999999108</v>
      </c>
      <c r="F621" s="52">
        <v>23.475000000000001</v>
      </c>
      <c r="G621" s="65">
        <f t="shared" si="107"/>
        <v>101.01209760399527</v>
      </c>
      <c r="H621" s="40">
        <f t="shared" si="108"/>
        <v>1.0633823966279764E+37</v>
      </c>
      <c r="I621" s="41">
        <f t="shared" si="109"/>
        <v>123.00000000000007</v>
      </c>
      <c r="J621" s="41">
        <v>615</v>
      </c>
    </row>
    <row r="622" spans="1:10">
      <c r="A622" s="63">
        <f t="shared" si="110"/>
        <v>0.71500000000000052</v>
      </c>
      <c r="B622" s="63">
        <f t="shared" si="111"/>
        <v>8.1499999999998689</v>
      </c>
      <c r="C622" s="63">
        <f t="shared" si="112"/>
        <v>4.0749999999999345</v>
      </c>
      <c r="D622" s="63">
        <f t="shared" si="113"/>
        <v>4.0749999999999345</v>
      </c>
      <c r="E622" s="64">
        <f t="shared" si="106"/>
        <v>6.1122499999999098</v>
      </c>
      <c r="F622" s="52">
        <v>23.475000000000001</v>
      </c>
      <c r="G622" s="65">
        <f t="shared" si="107"/>
        <v>101.49773140624524</v>
      </c>
      <c r="H622" s="40">
        <f t="shared" si="108"/>
        <v>1.2215056097393611E+37</v>
      </c>
      <c r="I622" s="41">
        <f t="shared" si="109"/>
        <v>123.20000000000006</v>
      </c>
      <c r="J622" s="41">
        <v>616</v>
      </c>
    </row>
    <row r="623" spans="1:10">
      <c r="A623" s="63">
        <f t="shared" si="110"/>
        <v>0.71600000000000052</v>
      </c>
      <c r="B623" s="63">
        <f t="shared" si="111"/>
        <v>8.1599999999998687</v>
      </c>
      <c r="C623" s="63">
        <f t="shared" si="112"/>
        <v>4.0799999999999343</v>
      </c>
      <c r="D623" s="63">
        <f t="shared" si="113"/>
        <v>4.0799999999999343</v>
      </c>
      <c r="E623" s="64">
        <f t="shared" si="106"/>
        <v>6.1265599999999099</v>
      </c>
      <c r="F623" s="52">
        <v>23.475000000000001</v>
      </c>
      <c r="G623" s="65">
        <f t="shared" si="107"/>
        <v>101.98516838399522</v>
      </c>
      <c r="H623" s="40">
        <f t="shared" si="108"/>
        <v>1.4031414845272545E+37</v>
      </c>
      <c r="I623" s="41">
        <f t="shared" si="109"/>
        <v>123.40000000000008</v>
      </c>
      <c r="J623" s="41">
        <v>617</v>
      </c>
    </row>
    <row r="624" spans="1:10">
      <c r="A624" s="63">
        <f t="shared" si="110"/>
        <v>0.71700000000000053</v>
      </c>
      <c r="B624" s="63">
        <f t="shared" si="111"/>
        <v>8.1699999999998685</v>
      </c>
      <c r="C624" s="63">
        <f t="shared" si="112"/>
        <v>4.0849999999999342</v>
      </c>
      <c r="D624" s="63">
        <f t="shared" si="113"/>
        <v>4.0849999999999342</v>
      </c>
      <c r="E624" s="64">
        <f t="shared" si="106"/>
        <v>6.1408899999999091</v>
      </c>
      <c r="F624" s="52">
        <v>23.475000000000001</v>
      </c>
      <c r="G624" s="65">
        <f t="shared" si="107"/>
        <v>102.4744131302452</v>
      </c>
      <c r="H624" s="40">
        <f t="shared" si="108"/>
        <v>1.6117863151045547E+37</v>
      </c>
      <c r="I624" s="41">
        <f t="shared" si="109"/>
        <v>123.60000000000007</v>
      </c>
      <c r="J624" s="41">
        <v>618</v>
      </c>
    </row>
    <row r="625" spans="1:10">
      <c r="A625" s="63">
        <f t="shared" si="110"/>
        <v>0.71800000000000053</v>
      </c>
      <c r="B625" s="63">
        <f t="shared" si="111"/>
        <v>8.1799999999998683</v>
      </c>
      <c r="C625" s="63">
        <f t="shared" si="112"/>
        <v>4.0899999999999341</v>
      </c>
      <c r="D625" s="63">
        <f t="shared" si="113"/>
        <v>4.0899999999999341</v>
      </c>
      <c r="E625" s="64">
        <f t="shared" si="106"/>
        <v>6.1552399999999086</v>
      </c>
      <c r="F625" s="52">
        <v>23.475000000000001</v>
      </c>
      <c r="G625" s="65">
        <f t="shared" si="107"/>
        <v>102.96547024399514</v>
      </c>
      <c r="H625" s="40">
        <f t="shared" si="108"/>
        <v>1.8514562887673351E+37</v>
      </c>
      <c r="I625" s="41">
        <f t="shared" si="109"/>
        <v>123.80000000000005</v>
      </c>
      <c r="J625" s="41">
        <v>619</v>
      </c>
    </row>
    <row r="626" spans="1:10">
      <c r="A626" s="63">
        <f t="shared" si="110"/>
        <v>0.71900000000000053</v>
      </c>
      <c r="B626" s="63">
        <f t="shared" si="111"/>
        <v>8.1899999999998681</v>
      </c>
      <c r="C626" s="63">
        <f t="shared" si="112"/>
        <v>4.094999999999934</v>
      </c>
      <c r="D626" s="63">
        <f t="shared" si="113"/>
        <v>4.094999999999934</v>
      </c>
      <c r="E626" s="64">
        <f t="shared" si="106"/>
        <v>6.169609999999909</v>
      </c>
      <c r="F626" s="52">
        <v>23.475000000000001</v>
      </c>
      <c r="G626" s="65">
        <f t="shared" si="107"/>
        <v>103.45834433024514</v>
      </c>
      <c r="H626" s="40">
        <f t="shared" si="108"/>
        <v>2.1267647932559532E+37</v>
      </c>
      <c r="I626" s="41">
        <f t="shared" si="109"/>
        <v>124.00000000000007</v>
      </c>
      <c r="J626" s="41">
        <v>620</v>
      </c>
    </row>
    <row r="627" spans="1:10">
      <c r="A627" s="63">
        <f t="shared" si="110"/>
        <v>0.72000000000000053</v>
      </c>
      <c r="B627" s="63">
        <f t="shared" si="111"/>
        <v>8.1999999999998678</v>
      </c>
      <c r="C627" s="63">
        <f t="shared" si="112"/>
        <v>4.0999999999999339</v>
      </c>
      <c r="D627" s="63">
        <f t="shared" si="113"/>
        <v>4.0999999999999339</v>
      </c>
      <c r="E627" s="64">
        <f t="shared" si="106"/>
        <v>6.1839999999999087</v>
      </c>
      <c r="F627" s="52">
        <v>23.475000000000001</v>
      </c>
      <c r="G627" s="65">
        <f t="shared" si="107"/>
        <v>103.95303999999511</v>
      </c>
      <c r="H627" s="40">
        <f t="shared" si="108"/>
        <v>2.4430112194787231E+37</v>
      </c>
      <c r="I627" s="41">
        <f t="shared" si="109"/>
        <v>124.20000000000006</v>
      </c>
      <c r="J627" s="41">
        <v>621</v>
      </c>
    </row>
    <row r="628" spans="1:10">
      <c r="A628" s="63">
        <f t="shared" si="110"/>
        <v>0.72100000000000053</v>
      </c>
      <c r="B628" s="63">
        <f t="shared" si="111"/>
        <v>8.2099999999998676</v>
      </c>
      <c r="C628" s="63">
        <f t="shared" si="112"/>
        <v>4.1049999999999338</v>
      </c>
      <c r="D628" s="63">
        <f t="shared" si="113"/>
        <v>4.1049999999999338</v>
      </c>
      <c r="E628" s="64">
        <f t="shared" si="106"/>
        <v>6.1984099999999085</v>
      </c>
      <c r="F628" s="52">
        <v>23.475000000000001</v>
      </c>
      <c r="G628" s="65">
        <f t="shared" si="107"/>
        <v>104.44956187024509</v>
      </c>
      <c r="H628" s="40">
        <f t="shared" si="108"/>
        <v>2.8062829690545099E+37</v>
      </c>
      <c r="I628" s="41">
        <f t="shared" si="109"/>
        <v>124.40000000000006</v>
      </c>
      <c r="J628" s="41">
        <v>622</v>
      </c>
    </row>
    <row r="629" spans="1:10">
      <c r="A629" s="63">
        <f t="shared" si="110"/>
        <v>0.72200000000000053</v>
      </c>
      <c r="B629" s="63">
        <f t="shared" si="111"/>
        <v>8.2199999999998674</v>
      </c>
      <c r="C629" s="63">
        <f t="shared" si="112"/>
        <v>4.1099999999999337</v>
      </c>
      <c r="D629" s="63">
        <f t="shared" si="113"/>
        <v>4.1099999999999337</v>
      </c>
      <c r="E629" s="64">
        <f t="shared" si="106"/>
        <v>6.2128399999999084</v>
      </c>
      <c r="F629" s="52">
        <v>23.475000000000001</v>
      </c>
      <c r="G629" s="65">
        <f t="shared" si="107"/>
        <v>104.94791456399507</v>
      </c>
      <c r="H629" s="40">
        <f t="shared" si="108"/>
        <v>3.2235726302091104E+37</v>
      </c>
      <c r="I629" s="41">
        <f t="shared" si="109"/>
        <v>124.60000000000007</v>
      </c>
      <c r="J629" s="41">
        <v>623</v>
      </c>
    </row>
    <row r="630" spans="1:10">
      <c r="A630" s="63">
        <f t="shared" si="110"/>
        <v>0.72300000000000053</v>
      </c>
      <c r="B630" s="63">
        <f t="shared" si="111"/>
        <v>8.2299999999998672</v>
      </c>
      <c r="C630" s="63">
        <f t="shared" si="112"/>
        <v>4.1149999999999336</v>
      </c>
      <c r="D630" s="63">
        <f t="shared" si="113"/>
        <v>4.1149999999999336</v>
      </c>
      <c r="E630" s="64">
        <f t="shared" si="106"/>
        <v>6.2272899999999076</v>
      </c>
      <c r="F630" s="52">
        <v>23.475000000000001</v>
      </c>
      <c r="G630" s="65">
        <f t="shared" si="107"/>
        <v>105.44810271024502</v>
      </c>
      <c r="H630" s="40">
        <f t="shared" si="108"/>
        <v>3.7029125775346716E+37</v>
      </c>
      <c r="I630" s="41">
        <f t="shared" si="109"/>
        <v>124.80000000000005</v>
      </c>
      <c r="J630" s="41">
        <v>624</v>
      </c>
    </row>
    <row r="631" spans="1:10">
      <c r="A631" s="63">
        <f t="shared" si="110"/>
        <v>0.72400000000000053</v>
      </c>
      <c r="B631" s="63">
        <f t="shared" si="111"/>
        <v>8.239999999999867</v>
      </c>
      <c r="C631" s="63">
        <f t="shared" si="112"/>
        <v>4.1199999999999335</v>
      </c>
      <c r="D631" s="63">
        <f t="shared" si="113"/>
        <v>4.1199999999999335</v>
      </c>
      <c r="E631" s="64">
        <f t="shared" si="106"/>
        <v>6.2417599999999078</v>
      </c>
      <c r="F631" s="52">
        <v>23.475000000000001</v>
      </c>
      <c r="G631" s="65">
        <f t="shared" si="107"/>
        <v>105.95013094399502</v>
      </c>
      <c r="H631" s="40">
        <f t="shared" si="108"/>
        <v>4.2535295865119084E+37</v>
      </c>
      <c r="I631" s="41">
        <f t="shared" si="109"/>
        <v>125.00000000000007</v>
      </c>
      <c r="J631" s="41">
        <v>625</v>
      </c>
    </row>
    <row r="632" spans="1:10">
      <c r="A632" s="63">
        <f t="shared" si="110"/>
        <v>0.72500000000000053</v>
      </c>
      <c r="B632" s="63">
        <f t="shared" si="111"/>
        <v>8.2499999999998668</v>
      </c>
      <c r="C632" s="63">
        <f t="shared" si="112"/>
        <v>4.1249999999999334</v>
      </c>
      <c r="D632" s="63">
        <f t="shared" si="113"/>
        <v>4.1249999999999334</v>
      </c>
      <c r="E632" s="64">
        <f t="shared" si="106"/>
        <v>6.2562499999999073</v>
      </c>
      <c r="F632" s="52">
        <v>23.475000000000001</v>
      </c>
      <c r="G632" s="65">
        <f t="shared" si="107"/>
        <v>106.45400390624499</v>
      </c>
      <c r="H632" s="40">
        <f t="shared" si="108"/>
        <v>4.8860224389574481E+37</v>
      </c>
      <c r="I632" s="41">
        <f t="shared" si="109"/>
        <v>125.20000000000006</v>
      </c>
      <c r="J632" s="41">
        <v>626</v>
      </c>
    </row>
    <row r="633" spans="1:10">
      <c r="A633" s="63">
        <f t="shared" si="110"/>
        <v>0.72600000000000053</v>
      </c>
      <c r="B633" s="63">
        <f t="shared" si="111"/>
        <v>8.2599999999998666</v>
      </c>
      <c r="C633" s="63">
        <f t="shared" si="112"/>
        <v>4.1299999999999333</v>
      </c>
      <c r="D633" s="63">
        <f t="shared" si="113"/>
        <v>4.1299999999999333</v>
      </c>
      <c r="E633" s="64">
        <f t="shared" si="106"/>
        <v>6.2707599999999069</v>
      </c>
      <c r="F633" s="52">
        <v>23.475000000000001</v>
      </c>
      <c r="G633" s="65">
        <f t="shared" si="107"/>
        <v>106.95972624399496</v>
      </c>
      <c r="H633" s="40">
        <f t="shared" si="108"/>
        <v>5.6125659381090216E+37</v>
      </c>
      <c r="I633" s="41">
        <f t="shared" si="109"/>
        <v>125.40000000000006</v>
      </c>
      <c r="J633" s="41">
        <v>627</v>
      </c>
    </row>
    <row r="634" spans="1:10">
      <c r="A634" s="63">
        <f t="shared" si="110"/>
        <v>0.72700000000000053</v>
      </c>
      <c r="B634" s="63">
        <f t="shared" si="111"/>
        <v>8.2699999999998663</v>
      </c>
      <c r="C634" s="63">
        <f t="shared" si="112"/>
        <v>4.1349999999999332</v>
      </c>
      <c r="D634" s="63">
        <f t="shared" si="113"/>
        <v>4.1349999999999332</v>
      </c>
      <c r="E634" s="64">
        <f t="shared" si="106"/>
        <v>6.2852899999999066</v>
      </c>
      <c r="F634" s="52">
        <v>23.475000000000001</v>
      </c>
      <c r="G634" s="65">
        <f t="shared" si="107"/>
        <v>107.46730261024493</v>
      </c>
      <c r="H634" s="40">
        <f t="shared" si="108"/>
        <v>6.4471452604182245E+37</v>
      </c>
      <c r="I634" s="41">
        <f t="shared" si="109"/>
        <v>125.60000000000007</v>
      </c>
      <c r="J634" s="41">
        <v>628</v>
      </c>
    </row>
    <row r="635" spans="1:10">
      <c r="A635" s="63">
        <f t="shared" si="110"/>
        <v>0.72800000000000054</v>
      </c>
      <c r="B635" s="63">
        <f t="shared" si="111"/>
        <v>8.2799999999998661</v>
      </c>
      <c r="C635" s="63">
        <f t="shared" si="112"/>
        <v>4.1399999999999331</v>
      </c>
      <c r="D635" s="63">
        <f t="shared" si="113"/>
        <v>4.1399999999999331</v>
      </c>
      <c r="E635" s="64">
        <f t="shared" si="106"/>
        <v>6.2998399999999064</v>
      </c>
      <c r="F635" s="52">
        <v>23.475000000000001</v>
      </c>
      <c r="G635" s="65">
        <f t="shared" si="107"/>
        <v>107.97673766399491</v>
      </c>
      <c r="H635" s="40">
        <f t="shared" si="108"/>
        <v>7.4058251550693441E+37</v>
      </c>
      <c r="I635" s="41">
        <f t="shared" si="109"/>
        <v>125.80000000000007</v>
      </c>
      <c r="J635" s="41">
        <v>629</v>
      </c>
    </row>
    <row r="636" spans="1:10">
      <c r="A636" s="63">
        <f t="shared" si="110"/>
        <v>0.72900000000000054</v>
      </c>
      <c r="B636" s="63">
        <f t="shared" si="111"/>
        <v>8.2899999999998659</v>
      </c>
      <c r="C636" s="63">
        <f t="shared" si="112"/>
        <v>4.144999999999933</v>
      </c>
      <c r="D636" s="63">
        <f t="shared" si="113"/>
        <v>4.144999999999933</v>
      </c>
      <c r="E636" s="64">
        <f t="shared" si="106"/>
        <v>6.3144099999999064</v>
      </c>
      <c r="F636" s="52">
        <v>23.475000000000001</v>
      </c>
      <c r="G636" s="65">
        <f t="shared" si="107"/>
        <v>108.48803607024487</v>
      </c>
      <c r="H636" s="40">
        <f t="shared" si="108"/>
        <v>8.5070591730238167E+37</v>
      </c>
      <c r="I636" s="41">
        <f t="shared" si="109"/>
        <v>126.00000000000006</v>
      </c>
      <c r="J636" s="41">
        <v>630</v>
      </c>
    </row>
    <row r="637" spans="1:10">
      <c r="A637" s="63">
        <f t="shared" si="110"/>
        <v>0.73000000000000054</v>
      </c>
      <c r="B637" s="63">
        <f t="shared" si="111"/>
        <v>8.2999999999998657</v>
      </c>
      <c r="C637" s="63">
        <f t="shared" si="112"/>
        <v>4.1499999999999329</v>
      </c>
      <c r="D637" s="63">
        <f t="shared" si="113"/>
        <v>4.1499999999999329</v>
      </c>
      <c r="E637" s="64">
        <f t="shared" si="106"/>
        <v>6.3289999999999056</v>
      </c>
      <c r="F637" s="52">
        <v>23.475000000000001</v>
      </c>
      <c r="G637" s="65">
        <f t="shared" si="107"/>
        <v>109.00120249999485</v>
      </c>
      <c r="H637" s="40">
        <f t="shared" si="108"/>
        <v>9.7720448779148999E+37</v>
      </c>
      <c r="I637" s="41">
        <f t="shared" si="109"/>
        <v>126.20000000000007</v>
      </c>
      <c r="J637" s="41">
        <v>631</v>
      </c>
    </row>
    <row r="638" spans="1:10">
      <c r="A638" s="63">
        <f t="shared" si="110"/>
        <v>0.73100000000000054</v>
      </c>
      <c r="B638" s="63">
        <f t="shared" si="111"/>
        <v>8.3099999999998655</v>
      </c>
      <c r="C638" s="63">
        <f t="shared" si="112"/>
        <v>4.1549999999999327</v>
      </c>
      <c r="D638" s="63">
        <f t="shared" si="113"/>
        <v>4.1549999999999327</v>
      </c>
      <c r="E638" s="64">
        <f t="shared" si="106"/>
        <v>6.3436099999999058</v>
      </c>
      <c r="F638" s="52">
        <v>23.475000000000001</v>
      </c>
      <c r="G638" s="65">
        <f t="shared" si="107"/>
        <v>109.51624163024483</v>
      </c>
      <c r="H638" s="40">
        <f t="shared" si="108"/>
        <v>1.1225131876218047E+38</v>
      </c>
      <c r="I638" s="41">
        <f t="shared" si="109"/>
        <v>126.40000000000006</v>
      </c>
      <c r="J638" s="41">
        <v>632</v>
      </c>
    </row>
    <row r="639" spans="1:10">
      <c r="A639" s="63">
        <f t="shared" si="110"/>
        <v>0.73200000000000054</v>
      </c>
      <c r="B639" s="63">
        <f t="shared" si="111"/>
        <v>8.3199999999998653</v>
      </c>
      <c r="C639" s="63">
        <f t="shared" si="112"/>
        <v>4.1599999999999326</v>
      </c>
      <c r="D639" s="63">
        <f t="shared" si="113"/>
        <v>4.1599999999999326</v>
      </c>
      <c r="E639" s="64">
        <f t="shared" si="106"/>
        <v>6.3582399999999053</v>
      </c>
      <c r="F639" s="52">
        <v>23.475000000000001</v>
      </c>
      <c r="G639" s="65">
        <f t="shared" si="107"/>
        <v>110.0331581439948</v>
      </c>
      <c r="H639" s="40">
        <f t="shared" si="108"/>
        <v>1.2894290520836457E+38</v>
      </c>
      <c r="I639" s="41">
        <f t="shared" si="109"/>
        <v>126.60000000000008</v>
      </c>
      <c r="J639" s="41">
        <v>633</v>
      </c>
    </row>
    <row r="640" spans="1:10">
      <c r="A640" s="63">
        <f t="shared" si="110"/>
        <v>0.73300000000000054</v>
      </c>
      <c r="B640" s="63">
        <f t="shared" si="111"/>
        <v>8.3299999999998651</v>
      </c>
      <c r="C640" s="63">
        <f t="shared" si="112"/>
        <v>4.1649999999999325</v>
      </c>
      <c r="D640" s="63">
        <f t="shared" si="113"/>
        <v>4.1649999999999325</v>
      </c>
      <c r="E640" s="64">
        <f t="shared" si="106"/>
        <v>6.3728899999999049</v>
      </c>
      <c r="F640" s="52">
        <v>23.475000000000001</v>
      </c>
      <c r="G640" s="65">
        <f t="shared" si="107"/>
        <v>110.55195673024477</v>
      </c>
      <c r="H640" s="40">
        <f t="shared" si="108"/>
        <v>1.4811650310138694E+38</v>
      </c>
      <c r="I640" s="41">
        <f t="shared" si="109"/>
        <v>126.80000000000007</v>
      </c>
      <c r="J640" s="41">
        <v>634</v>
      </c>
    </row>
    <row r="641" spans="1:10">
      <c r="A641" s="63">
        <f t="shared" si="110"/>
        <v>0.73400000000000054</v>
      </c>
      <c r="B641" s="63">
        <f t="shared" si="111"/>
        <v>8.3399999999998649</v>
      </c>
      <c r="C641" s="63">
        <f t="shared" si="112"/>
        <v>4.1699999999999324</v>
      </c>
      <c r="D641" s="63">
        <f t="shared" si="113"/>
        <v>4.1699999999999324</v>
      </c>
      <c r="E641" s="64">
        <f t="shared" si="106"/>
        <v>6.3875599999999046</v>
      </c>
      <c r="F641" s="52">
        <v>23.475000000000001</v>
      </c>
      <c r="G641" s="65">
        <f t="shared" si="107"/>
        <v>111.07264208399474</v>
      </c>
      <c r="H641" s="40">
        <f t="shared" si="108"/>
        <v>1.7014118346047641E+38</v>
      </c>
      <c r="I641" s="41">
        <f t="shared" si="109"/>
        <v>127.00000000000006</v>
      </c>
      <c r="J641" s="41">
        <v>635</v>
      </c>
    </row>
    <row r="642" spans="1:10">
      <c r="A642" s="63">
        <f t="shared" si="110"/>
        <v>0.73500000000000054</v>
      </c>
      <c r="B642" s="63">
        <f t="shared" si="111"/>
        <v>8.3499999999998646</v>
      </c>
      <c r="C642" s="63">
        <f t="shared" si="112"/>
        <v>4.1749999999999323</v>
      </c>
      <c r="D642" s="63">
        <f t="shared" si="113"/>
        <v>4.1749999999999323</v>
      </c>
      <c r="E642" s="64">
        <f t="shared" si="106"/>
        <v>6.4022499999999045</v>
      </c>
      <c r="F642" s="52">
        <v>23.475000000000001</v>
      </c>
      <c r="G642" s="65">
        <f t="shared" si="107"/>
        <v>111.59521890624472</v>
      </c>
      <c r="H642" s="40">
        <f t="shared" si="108"/>
        <v>1.9544089755829804E+38</v>
      </c>
      <c r="I642" s="41">
        <f t="shared" si="109"/>
        <v>127.20000000000007</v>
      </c>
      <c r="J642" s="41">
        <v>636</v>
      </c>
    </row>
    <row r="643" spans="1:10">
      <c r="A643" s="63">
        <f t="shared" si="110"/>
        <v>0.73600000000000054</v>
      </c>
      <c r="B643" s="63">
        <f t="shared" si="111"/>
        <v>8.3599999999998644</v>
      </c>
      <c r="C643" s="63">
        <f t="shared" si="112"/>
        <v>4.1799999999999322</v>
      </c>
      <c r="D643" s="63">
        <f t="shared" si="113"/>
        <v>4.1799999999999322</v>
      </c>
      <c r="E643" s="64">
        <f t="shared" si="106"/>
        <v>6.4169599999999045</v>
      </c>
      <c r="F643" s="52">
        <v>23.475000000000001</v>
      </c>
      <c r="G643" s="65">
        <f t="shared" si="107"/>
        <v>112.11969190399471</v>
      </c>
      <c r="H643" s="40">
        <f t="shared" si="108"/>
        <v>2.2450263752436098E+38</v>
      </c>
      <c r="I643" s="41">
        <f t="shared" si="109"/>
        <v>127.40000000000006</v>
      </c>
      <c r="J643" s="41">
        <v>637</v>
      </c>
    </row>
    <row r="644" spans="1:10">
      <c r="A644" s="63">
        <f t="shared" si="110"/>
        <v>0.73700000000000054</v>
      </c>
      <c r="B644" s="63">
        <f t="shared" si="111"/>
        <v>8.3699999999998642</v>
      </c>
      <c r="C644" s="63">
        <f t="shared" si="112"/>
        <v>4.1849999999999321</v>
      </c>
      <c r="D644" s="63">
        <f t="shared" si="113"/>
        <v>4.1849999999999321</v>
      </c>
      <c r="E644" s="64">
        <f t="shared" si="106"/>
        <v>6.4316899999999038</v>
      </c>
      <c r="F644" s="52">
        <v>23.475000000000001</v>
      </c>
      <c r="G644" s="65">
        <f t="shared" si="107"/>
        <v>112.64606579024466</v>
      </c>
      <c r="H644" s="40">
        <f t="shared" si="108"/>
        <v>2.5788581041672913E+38</v>
      </c>
      <c r="I644" s="41">
        <f t="shared" si="109"/>
        <v>127.60000000000005</v>
      </c>
      <c r="J644" s="41">
        <v>638</v>
      </c>
    </row>
    <row r="645" spans="1:10">
      <c r="A645" s="63">
        <f t="shared" si="110"/>
        <v>0.73800000000000054</v>
      </c>
      <c r="B645" s="63">
        <f t="shared" si="111"/>
        <v>8.379999999999864</v>
      </c>
      <c r="C645" s="63">
        <f t="shared" si="112"/>
        <v>4.189999999999932</v>
      </c>
      <c r="D645" s="63">
        <f t="shared" si="113"/>
        <v>4.189999999999932</v>
      </c>
      <c r="E645" s="64">
        <f t="shared" si="106"/>
        <v>6.446439999999904</v>
      </c>
      <c r="F645" s="52">
        <v>23.475000000000001</v>
      </c>
      <c r="G645" s="65">
        <f t="shared" si="107"/>
        <v>113.17434528399464</v>
      </c>
      <c r="H645" s="40">
        <f t="shared" si="108"/>
        <v>2.9623300620277403E+38</v>
      </c>
      <c r="I645" s="41">
        <f t="shared" si="109"/>
        <v>127.80000000000007</v>
      </c>
      <c r="J645" s="41">
        <v>639</v>
      </c>
    </row>
    <row r="646" spans="1:10">
      <c r="A646" s="63">
        <f t="shared" si="110"/>
        <v>0.73900000000000055</v>
      </c>
      <c r="B646" s="63">
        <f t="shared" si="111"/>
        <v>8.3899999999998638</v>
      </c>
      <c r="C646" s="63">
        <f t="shared" si="112"/>
        <v>4.1949999999999319</v>
      </c>
      <c r="D646" s="63">
        <f t="shared" si="113"/>
        <v>4.1949999999999319</v>
      </c>
      <c r="E646" s="64">
        <f t="shared" si="106"/>
        <v>6.4612099999999035</v>
      </c>
      <c r="F646" s="52">
        <v>23.475000000000001</v>
      </c>
      <c r="G646" s="65">
        <f t="shared" si="107"/>
        <v>113.70453511024461</v>
      </c>
      <c r="H646" s="40">
        <f t="shared" si="108"/>
        <v>3.4028236692095297E+38</v>
      </c>
      <c r="I646" s="41">
        <f t="shared" si="109"/>
        <v>128.00000000000006</v>
      </c>
      <c r="J646" s="41">
        <v>640</v>
      </c>
    </row>
    <row r="647" spans="1:10">
      <c r="A647" s="63">
        <f t="shared" si="110"/>
        <v>0.74000000000000055</v>
      </c>
      <c r="B647" s="63">
        <f t="shared" si="111"/>
        <v>8.3999999999998636</v>
      </c>
      <c r="C647" s="63">
        <f t="shared" si="112"/>
        <v>4.1999999999999318</v>
      </c>
      <c r="D647" s="63">
        <f t="shared" si="113"/>
        <v>4.1999999999999318</v>
      </c>
      <c r="E647" s="64">
        <f t="shared" si="106"/>
        <v>6.4759999999999032</v>
      </c>
      <c r="F647" s="52">
        <v>23.475000000000001</v>
      </c>
      <c r="G647" s="65">
        <f t="shared" si="107"/>
        <v>114.23663999999458</v>
      </c>
      <c r="H647" s="40">
        <f t="shared" si="108"/>
        <v>3.9088179511659622E+38</v>
      </c>
      <c r="I647" s="41">
        <f t="shared" si="109"/>
        <v>128.20000000000007</v>
      </c>
      <c r="J647" s="41">
        <v>641</v>
      </c>
    </row>
    <row r="648" spans="1:10">
      <c r="A648" s="63">
        <f t="shared" si="110"/>
        <v>0.74100000000000055</v>
      </c>
      <c r="B648" s="63">
        <f t="shared" si="111"/>
        <v>8.4099999999998634</v>
      </c>
      <c r="C648" s="63">
        <f t="shared" si="112"/>
        <v>4.2049999999999317</v>
      </c>
      <c r="D648" s="63">
        <f t="shared" si="113"/>
        <v>4.2049999999999317</v>
      </c>
      <c r="E648" s="64">
        <f t="shared" ref="E648:E711" si="114">(1-A648)+A648*B648</f>
        <v>6.4908099999999029</v>
      </c>
      <c r="F648" s="52">
        <v>23.475000000000001</v>
      </c>
      <c r="G648" s="65">
        <f t="shared" ref="G648:G711" si="115">E648*C648*D648</f>
        <v>114.77066469024456</v>
      </c>
      <c r="H648" s="40">
        <f t="shared" ref="H648:H711" si="116">POWER($I$1,J648)</f>
        <v>4.4900527504872211E+38</v>
      </c>
      <c r="I648" s="41">
        <f t="shared" ref="I648:I711" si="117">LOG(H648,2)</f>
        <v>128.40000000000006</v>
      </c>
      <c r="J648" s="41">
        <v>642</v>
      </c>
    </row>
    <row r="649" spans="1:10">
      <c r="A649" s="63">
        <f t="shared" si="110"/>
        <v>0.74200000000000055</v>
      </c>
      <c r="B649" s="63">
        <f t="shared" si="111"/>
        <v>8.4199999999998631</v>
      </c>
      <c r="C649" s="63">
        <f t="shared" si="112"/>
        <v>4.2099999999999316</v>
      </c>
      <c r="D649" s="63">
        <f t="shared" si="113"/>
        <v>4.2099999999999316</v>
      </c>
      <c r="E649" s="64">
        <f t="shared" si="114"/>
        <v>6.5056399999999019</v>
      </c>
      <c r="F649" s="52">
        <v>23.475000000000001</v>
      </c>
      <c r="G649" s="65">
        <f t="shared" si="115"/>
        <v>115.3066139239945</v>
      </c>
      <c r="H649" s="40">
        <f t="shared" si="116"/>
        <v>5.1577162083345842E+38</v>
      </c>
      <c r="I649" s="41">
        <f t="shared" si="117"/>
        <v>128.60000000000005</v>
      </c>
      <c r="J649" s="41">
        <v>643</v>
      </c>
    </row>
    <row r="650" spans="1:10">
      <c r="A650" s="63">
        <f t="shared" si="110"/>
        <v>0.74300000000000055</v>
      </c>
      <c r="B650" s="63">
        <f t="shared" si="111"/>
        <v>8.4299999999998629</v>
      </c>
      <c r="C650" s="63">
        <f t="shared" si="112"/>
        <v>4.2149999999999315</v>
      </c>
      <c r="D650" s="63">
        <f t="shared" si="113"/>
        <v>4.2149999999999315</v>
      </c>
      <c r="E650" s="64">
        <f t="shared" si="114"/>
        <v>6.5204899999999029</v>
      </c>
      <c r="F650" s="52">
        <v>23.475000000000001</v>
      </c>
      <c r="G650" s="65">
        <f t="shared" si="115"/>
        <v>115.8444924502445</v>
      </c>
      <c r="H650" s="40">
        <f t="shared" si="116"/>
        <v>5.9246601240554821E+38</v>
      </c>
      <c r="I650" s="41">
        <f t="shared" si="117"/>
        <v>128.80000000000007</v>
      </c>
      <c r="J650" s="41">
        <v>644</v>
      </c>
    </row>
    <row r="651" spans="1:10">
      <c r="A651" s="63">
        <f t="shared" si="110"/>
        <v>0.74400000000000055</v>
      </c>
      <c r="B651" s="63">
        <f t="shared" si="111"/>
        <v>8.4399999999998627</v>
      </c>
      <c r="C651" s="63">
        <f t="shared" si="112"/>
        <v>4.2199999999999314</v>
      </c>
      <c r="D651" s="63">
        <f t="shared" si="113"/>
        <v>4.2199999999999314</v>
      </c>
      <c r="E651" s="64">
        <f t="shared" si="114"/>
        <v>6.5353599999999021</v>
      </c>
      <c r="F651" s="52">
        <v>23.475000000000001</v>
      </c>
      <c r="G651" s="65">
        <f t="shared" si="115"/>
        <v>116.38430502399447</v>
      </c>
      <c r="H651" s="40">
        <f t="shared" si="116"/>
        <v>6.8056473384190624E+38</v>
      </c>
      <c r="I651" s="41">
        <f t="shared" si="117"/>
        <v>129.00000000000006</v>
      </c>
      <c r="J651" s="41">
        <v>645</v>
      </c>
    </row>
    <row r="652" spans="1:10">
      <c r="A652" s="63">
        <f t="shared" si="110"/>
        <v>0.74500000000000055</v>
      </c>
      <c r="B652" s="63">
        <f t="shared" si="111"/>
        <v>8.4499999999998625</v>
      </c>
      <c r="C652" s="63">
        <f t="shared" si="112"/>
        <v>4.2249999999999313</v>
      </c>
      <c r="D652" s="63">
        <f t="shared" si="113"/>
        <v>4.2249999999999313</v>
      </c>
      <c r="E652" s="64">
        <f t="shared" si="114"/>
        <v>6.5502499999999024</v>
      </c>
      <c r="F652" s="52">
        <v>23.475000000000001</v>
      </c>
      <c r="G652" s="65">
        <f t="shared" si="115"/>
        <v>116.92605640624444</v>
      </c>
      <c r="H652" s="40">
        <f t="shared" si="116"/>
        <v>7.817635902331926E+38</v>
      </c>
      <c r="I652" s="41">
        <f t="shared" si="117"/>
        <v>129.20000000000005</v>
      </c>
      <c r="J652" s="41">
        <v>646</v>
      </c>
    </row>
    <row r="653" spans="1:10">
      <c r="A653" s="63">
        <f t="shared" si="110"/>
        <v>0.74600000000000055</v>
      </c>
      <c r="B653" s="63">
        <f t="shared" si="111"/>
        <v>8.4599999999998623</v>
      </c>
      <c r="C653" s="63">
        <f t="shared" si="112"/>
        <v>4.2299999999999311</v>
      </c>
      <c r="D653" s="63">
        <f t="shared" si="113"/>
        <v>4.2299999999999311</v>
      </c>
      <c r="E653" s="64">
        <f t="shared" si="114"/>
        <v>6.5651599999999011</v>
      </c>
      <c r="F653" s="52">
        <v>23.475000000000001</v>
      </c>
      <c r="G653" s="65">
        <f t="shared" si="115"/>
        <v>117.4697513639944</v>
      </c>
      <c r="H653" s="40">
        <f t="shared" si="116"/>
        <v>8.9801055009744467E+38</v>
      </c>
      <c r="I653" s="41">
        <f t="shared" si="117"/>
        <v>129.40000000000006</v>
      </c>
      <c r="J653" s="41">
        <v>647</v>
      </c>
    </row>
    <row r="654" spans="1:10">
      <c r="A654" s="63">
        <f t="shared" si="110"/>
        <v>0.74700000000000055</v>
      </c>
      <c r="B654" s="63">
        <f t="shared" si="111"/>
        <v>8.4699999999998621</v>
      </c>
      <c r="C654" s="63">
        <f t="shared" si="112"/>
        <v>4.234999999999931</v>
      </c>
      <c r="D654" s="63">
        <f t="shared" si="113"/>
        <v>4.234999999999931</v>
      </c>
      <c r="E654" s="64">
        <f t="shared" si="114"/>
        <v>6.5800899999999007</v>
      </c>
      <c r="F654" s="52">
        <v>23.475000000000001</v>
      </c>
      <c r="G654" s="65">
        <f t="shared" si="115"/>
        <v>118.01539467024439</v>
      </c>
      <c r="H654" s="40">
        <f t="shared" si="116"/>
        <v>1.0315432416669173E+39</v>
      </c>
      <c r="I654" s="41">
        <f t="shared" si="117"/>
        <v>129.60000000000005</v>
      </c>
      <c r="J654" s="41">
        <v>648</v>
      </c>
    </row>
    <row r="655" spans="1:10">
      <c r="A655" s="63">
        <f t="shared" si="110"/>
        <v>0.74800000000000055</v>
      </c>
      <c r="B655" s="63">
        <f t="shared" si="111"/>
        <v>8.4799999999998619</v>
      </c>
      <c r="C655" s="63">
        <f t="shared" si="112"/>
        <v>4.2399999999999309</v>
      </c>
      <c r="D655" s="63">
        <f t="shared" si="113"/>
        <v>4.2399999999999309</v>
      </c>
      <c r="E655" s="64">
        <f t="shared" si="114"/>
        <v>6.5950399999999014</v>
      </c>
      <c r="F655" s="52">
        <v>23.475000000000001</v>
      </c>
      <c r="G655" s="65">
        <f t="shared" si="115"/>
        <v>118.56299110399436</v>
      </c>
      <c r="H655" s="40">
        <f t="shared" si="116"/>
        <v>1.1849320248110969E+39</v>
      </c>
      <c r="I655" s="41">
        <f t="shared" si="117"/>
        <v>129.80000000000007</v>
      </c>
      <c r="J655" s="41">
        <v>649</v>
      </c>
    </row>
    <row r="656" spans="1:10">
      <c r="A656" s="63">
        <f t="shared" si="110"/>
        <v>0.74900000000000055</v>
      </c>
      <c r="B656" s="63">
        <f t="shared" si="111"/>
        <v>8.4899999999998617</v>
      </c>
      <c r="C656" s="63">
        <f t="shared" si="112"/>
        <v>4.2449999999999308</v>
      </c>
      <c r="D656" s="63">
        <f t="shared" si="113"/>
        <v>4.2449999999999308</v>
      </c>
      <c r="E656" s="64">
        <f t="shared" si="114"/>
        <v>6.6100099999999005</v>
      </c>
      <c r="F656" s="52">
        <v>23.475000000000001</v>
      </c>
      <c r="G656" s="65">
        <f t="shared" si="115"/>
        <v>119.11254545024433</v>
      </c>
      <c r="H656" s="40">
        <f t="shared" si="116"/>
        <v>1.3611294676838131E+39</v>
      </c>
      <c r="I656" s="41">
        <f t="shared" si="117"/>
        <v>130.00000000000006</v>
      </c>
      <c r="J656" s="41">
        <v>650</v>
      </c>
    </row>
    <row r="657" spans="1:10">
      <c r="A657" s="63">
        <f t="shared" si="110"/>
        <v>0.75000000000000056</v>
      </c>
      <c r="B657" s="63">
        <f t="shared" si="111"/>
        <v>8.4999999999998614</v>
      </c>
      <c r="C657" s="63">
        <f t="shared" si="112"/>
        <v>4.2499999999999307</v>
      </c>
      <c r="D657" s="63">
        <f t="shared" si="113"/>
        <v>4.2499999999999307</v>
      </c>
      <c r="E657" s="64">
        <f t="shared" si="114"/>
        <v>6.6249999999998996</v>
      </c>
      <c r="F657" s="52">
        <v>23.475000000000001</v>
      </c>
      <c r="G657" s="65">
        <f t="shared" si="115"/>
        <v>119.66406249999429</v>
      </c>
      <c r="H657" s="40">
        <f t="shared" si="116"/>
        <v>1.5635271804663858E+39</v>
      </c>
      <c r="I657" s="41">
        <f t="shared" si="117"/>
        <v>130.20000000000005</v>
      </c>
      <c r="J657" s="41">
        <v>651</v>
      </c>
    </row>
    <row r="658" spans="1:10">
      <c r="A658" s="63">
        <f t="shared" si="110"/>
        <v>0.75100000000000056</v>
      </c>
      <c r="B658" s="63">
        <f t="shared" si="111"/>
        <v>8.5099999999998612</v>
      </c>
      <c r="C658" s="63">
        <f t="shared" si="112"/>
        <v>4.2549999999999306</v>
      </c>
      <c r="D658" s="63">
        <f t="shared" si="113"/>
        <v>4.2549999999999306</v>
      </c>
      <c r="E658" s="64">
        <f t="shared" si="114"/>
        <v>6.6400099999998998</v>
      </c>
      <c r="F658" s="52">
        <v>23.475000000000001</v>
      </c>
      <c r="G658" s="65">
        <f t="shared" si="115"/>
        <v>120.21754705024426</v>
      </c>
      <c r="H658" s="40">
        <f t="shared" si="116"/>
        <v>1.7960211001948896E+39</v>
      </c>
      <c r="I658" s="41">
        <f t="shared" si="117"/>
        <v>130.40000000000006</v>
      </c>
      <c r="J658" s="41">
        <v>652</v>
      </c>
    </row>
    <row r="659" spans="1:10">
      <c r="A659" s="63">
        <f t="shared" si="110"/>
        <v>0.75200000000000056</v>
      </c>
      <c r="B659" s="63">
        <f t="shared" si="111"/>
        <v>8.519999999999861</v>
      </c>
      <c r="C659" s="63">
        <f t="shared" si="112"/>
        <v>4.2599999999999305</v>
      </c>
      <c r="D659" s="63">
        <f t="shared" si="113"/>
        <v>4.2599999999999305</v>
      </c>
      <c r="E659" s="64">
        <f t="shared" si="114"/>
        <v>6.6550399999998993</v>
      </c>
      <c r="F659" s="52">
        <v>23.475000000000001</v>
      </c>
      <c r="G659" s="65">
        <f t="shared" si="115"/>
        <v>120.77300390399422</v>
      </c>
      <c r="H659" s="40">
        <f t="shared" si="116"/>
        <v>2.0630864833338349E+39</v>
      </c>
      <c r="I659" s="41">
        <f t="shared" si="117"/>
        <v>130.60000000000005</v>
      </c>
      <c r="J659" s="41">
        <v>653</v>
      </c>
    </row>
    <row r="660" spans="1:10">
      <c r="A660" s="63">
        <f t="shared" si="110"/>
        <v>0.75300000000000056</v>
      </c>
      <c r="B660" s="63">
        <f t="shared" si="111"/>
        <v>8.5299999999998608</v>
      </c>
      <c r="C660" s="63">
        <f t="shared" si="112"/>
        <v>4.2649999999999304</v>
      </c>
      <c r="D660" s="63">
        <f t="shared" si="113"/>
        <v>4.2649999999999304</v>
      </c>
      <c r="E660" s="64">
        <f t="shared" si="114"/>
        <v>6.6700899999998988</v>
      </c>
      <c r="F660" s="52">
        <v>23.475000000000001</v>
      </c>
      <c r="G660" s="65">
        <f t="shared" si="115"/>
        <v>121.3304378702442</v>
      </c>
      <c r="H660" s="40">
        <f t="shared" si="116"/>
        <v>2.3698640496221941E+39</v>
      </c>
      <c r="I660" s="41">
        <f t="shared" si="117"/>
        <v>130.80000000000007</v>
      </c>
      <c r="J660" s="41">
        <v>654</v>
      </c>
    </row>
    <row r="661" spans="1:10">
      <c r="A661" s="63">
        <f t="shared" si="110"/>
        <v>0.75400000000000056</v>
      </c>
      <c r="B661" s="63">
        <f t="shared" si="111"/>
        <v>8.5399999999998606</v>
      </c>
      <c r="C661" s="63">
        <f t="shared" si="112"/>
        <v>4.2699999999999303</v>
      </c>
      <c r="D661" s="63">
        <f t="shared" si="113"/>
        <v>4.2699999999999303</v>
      </c>
      <c r="E661" s="64">
        <f t="shared" si="114"/>
        <v>6.6851599999998994</v>
      </c>
      <c r="F661" s="52">
        <v>23.475000000000001</v>
      </c>
      <c r="G661" s="65">
        <f t="shared" si="115"/>
        <v>121.8898537639942</v>
      </c>
      <c r="H661" s="40">
        <f t="shared" si="116"/>
        <v>2.7222589353676262E+39</v>
      </c>
      <c r="I661" s="41">
        <f t="shared" si="117"/>
        <v>131.00000000000006</v>
      </c>
      <c r="J661" s="41">
        <v>655</v>
      </c>
    </row>
    <row r="662" spans="1:10">
      <c r="A662" s="63">
        <f t="shared" si="110"/>
        <v>0.75500000000000056</v>
      </c>
      <c r="B662" s="63">
        <f t="shared" si="111"/>
        <v>8.5499999999998604</v>
      </c>
      <c r="C662" s="63">
        <f t="shared" si="112"/>
        <v>4.2749999999999302</v>
      </c>
      <c r="D662" s="63">
        <f t="shared" si="113"/>
        <v>4.2749999999999302</v>
      </c>
      <c r="E662" s="64">
        <f t="shared" si="114"/>
        <v>6.7002499999998983</v>
      </c>
      <c r="F662" s="52">
        <v>23.475000000000001</v>
      </c>
      <c r="G662" s="65">
        <f t="shared" si="115"/>
        <v>122.45125640624414</v>
      </c>
      <c r="H662" s="40">
        <f t="shared" si="116"/>
        <v>3.1270543609327728E+39</v>
      </c>
      <c r="I662" s="41">
        <f t="shared" si="117"/>
        <v>131.20000000000007</v>
      </c>
      <c r="J662" s="41">
        <v>656</v>
      </c>
    </row>
    <row r="663" spans="1:10">
      <c r="A663" s="63">
        <f t="shared" si="110"/>
        <v>0.75600000000000056</v>
      </c>
      <c r="B663" s="63">
        <f t="shared" si="111"/>
        <v>8.5599999999998602</v>
      </c>
      <c r="C663" s="63">
        <f t="shared" si="112"/>
        <v>4.2799999999999301</v>
      </c>
      <c r="D663" s="63">
        <f t="shared" si="113"/>
        <v>4.2799999999999301</v>
      </c>
      <c r="E663" s="64">
        <f t="shared" si="114"/>
        <v>6.7153599999998992</v>
      </c>
      <c r="F663" s="52">
        <v>23.475000000000001</v>
      </c>
      <c r="G663" s="65">
        <f t="shared" si="115"/>
        <v>123.01465062399414</v>
      </c>
      <c r="H663" s="40">
        <f t="shared" si="116"/>
        <v>3.5920422003897811E+39</v>
      </c>
      <c r="I663" s="41">
        <f t="shared" si="117"/>
        <v>131.40000000000006</v>
      </c>
      <c r="J663" s="41">
        <v>657</v>
      </c>
    </row>
    <row r="664" spans="1:10">
      <c r="A664" s="63">
        <f t="shared" si="110"/>
        <v>0.75700000000000056</v>
      </c>
      <c r="B664" s="63">
        <f t="shared" si="111"/>
        <v>8.56999999999986</v>
      </c>
      <c r="C664" s="63">
        <f t="shared" si="112"/>
        <v>4.28499999999993</v>
      </c>
      <c r="D664" s="63">
        <f t="shared" si="113"/>
        <v>4.28499999999993</v>
      </c>
      <c r="E664" s="64">
        <f t="shared" si="114"/>
        <v>6.7304899999998984</v>
      </c>
      <c r="F664" s="52">
        <v>23.475000000000001</v>
      </c>
      <c r="G664" s="65">
        <f t="shared" si="115"/>
        <v>123.58004125024411</v>
      </c>
      <c r="H664" s="40">
        <f t="shared" si="116"/>
        <v>4.1261729666676716E+39</v>
      </c>
      <c r="I664" s="41">
        <f t="shared" si="117"/>
        <v>131.60000000000008</v>
      </c>
      <c r="J664" s="41">
        <v>658</v>
      </c>
    </row>
    <row r="665" spans="1:10">
      <c r="A665" s="63">
        <f t="shared" si="110"/>
        <v>0.75800000000000056</v>
      </c>
      <c r="B665" s="63">
        <f t="shared" si="111"/>
        <v>8.5799999999998597</v>
      </c>
      <c r="C665" s="63">
        <f t="shared" si="112"/>
        <v>4.2899999999999299</v>
      </c>
      <c r="D665" s="63">
        <f t="shared" si="113"/>
        <v>4.2899999999999299</v>
      </c>
      <c r="E665" s="64">
        <f t="shared" si="114"/>
        <v>6.7456399999998977</v>
      </c>
      <c r="F665" s="52">
        <v>23.475000000000001</v>
      </c>
      <c r="G665" s="65">
        <f t="shared" si="115"/>
        <v>124.14743312399406</v>
      </c>
      <c r="H665" s="40">
        <f t="shared" si="116"/>
        <v>4.7397280992443905E+39</v>
      </c>
      <c r="I665" s="41">
        <f t="shared" si="117"/>
        <v>131.80000000000007</v>
      </c>
      <c r="J665" s="41">
        <v>659</v>
      </c>
    </row>
    <row r="666" spans="1:10">
      <c r="A666" s="63">
        <f t="shared" si="110"/>
        <v>0.75900000000000056</v>
      </c>
      <c r="B666" s="63">
        <f t="shared" si="111"/>
        <v>8.5899999999998595</v>
      </c>
      <c r="C666" s="63">
        <f t="shared" si="112"/>
        <v>4.2949999999999298</v>
      </c>
      <c r="D666" s="63">
        <f t="shared" si="113"/>
        <v>4.2949999999999298</v>
      </c>
      <c r="E666" s="64">
        <f t="shared" si="114"/>
        <v>6.7608099999998981</v>
      </c>
      <c r="F666" s="52">
        <v>23.475000000000001</v>
      </c>
      <c r="G666" s="65">
        <f t="shared" si="115"/>
        <v>124.71683109024404</v>
      </c>
      <c r="H666" s="40">
        <f t="shared" si="116"/>
        <v>5.4445178707352548E+39</v>
      </c>
      <c r="I666" s="41">
        <f t="shared" si="117"/>
        <v>132.00000000000009</v>
      </c>
      <c r="J666" s="41">
        <v>660</v>
      </c>
    </row>
    <row r="667" spans="1:10">
      <c r="A667" s="63">
        <f t="shared" si="110"/>
        <v>0.76000000000000056</v>
      </c>
      <c r="B667" s="63">
        <f t="shared" si="111"/>
        <v>8.5999999999998593</v>
      </c>
      <c r="C667" s="63">
        <f t="shared" si="112"/>
        <v>4.2999999999999297</v>
      </c>
      <c r="D667" s="63">
        <f t="shared" si="113"/>
        <v>4.2999999999999297</v>
      </c>
      <c r="E667" s="64">
        <f t="shared" si="114"/>
        <v>6.7759999999998977</v>
      </c>
      <c r="F667" s="52">
        <v>23.475000000000001</v>
      </c>
      <c r="G667" s="65">
        <f t="shared" si="115"/>
        <v>125.28823999999402</v>
      </c>
      <c r="H667" s="40">
        <f t="shared" si="116"/>
        <v>6.2541087218655468E+39</v>
      </c>
      <c r="I667" s="41">
        <f t="shared" si="117"/>
        <v>132.20000000000007</v>
      </c>
      <c r="J667" s="41">
        <v>661</v>
      </c>
    </row>
    <row r="668" spans="1:10">
      <c r="A668" s="63">
        <f t="shared" si="110"/>
        <v>0.76100000000000056</v>
      </c>
      <c r="B668" s="63">
        <f t="shared" si="111"/>
        <v>8.6099999999998591</v>
      </c>
      <c r="C668" s="63">
        <f t="shared" si="112"/>
        <v>4.3049999999999295</v>
      </c>
      <c r="D668" s="63">
        <f t="shared" si="113"/>
        <v>4.3049999999999295</v>
      </c>
      <c r="E668" s="64">
        <f t="shared" si="114"/>
        <v>6.7912099999998965</v>
      </c>
      <c r="F668" s="52">
        <v>23.475000000000001</v>
      </c>
      <c r="G668" s="65">
        <f t="shared" si="115"/>
        <v>125.86166471024397</v>
      </c>
      <c r="H668" s="40">
        <f t="shared" si="116"/>
        <v>7.1840844007795634E+39</v>
      </c>
      <c r="I668" s="41">
        <f t="shared" si="117"/>
        <v>132.40000000000009</v>
      </c>
      <c r="J668" s="41">
        <v>662</v>
      </c>
    </row>
    <row r="669" spans="1:10">
      <c r="A669" s="63">
        <f t="shared" si="110"/>
        <v>0.76200000000000057</v>
      </c>
      <c r="B669" s="63">
        <f t="shared" si="111"/>
        <v>8.6199999999998589</v>
      </c>
      <c r="C669" s="63">
        <f t="shared" si="112"/>
        <v>4.3099999999999294</v>
      </c>
      <c r="D669" s="63">
        <f t="shared" si="113"/>
        <v>4.3099999999999294</v>
      </c>
      <c r="E669" s="64">
        <f t="shared" si="114"/>
        <v>6.8064399999998972</v>
      </c>
      <c r="F669" s="52">
        <v>23.475000000000001</v>
      </c>
      <c r="G669" s="65">
        <f t="shared" si="115"/>
        <v>126.43711008399396</v>
      </c>
      <c r="H669" s="40">
        <f t="shared" si="116"/>
        <v>8.2523459333353455E+39</v>
      </c>
      <c r="I669" s="41">
        <f t="shared" si="117"/>
        <v>132.60000000000008</v>
      </c>
      <c r="J669" s="41">
        <v>663</v>
      </c>
    </row>
    <row r="670" spans="1:10">
      <c r="A670" s="63">
        <f t="shared" si="110"/>
        <v>0.76300000000000057</v>
      </c>
      <c r="B670" s="63">
        <f t="shared" si="111"/>
        <v>8.6299999999998587</v>
      </c>
      <c r="C670" s="63">
        <f t="shared" si="112"/>
        <v>4.3149999999999293</v>
      </c>
      <c r="D670" s="63">
        <f t="shared" si="113"/>
        <v>4.3149999999999293</v>
      </c>
      <c r="E670" s="64">
        <f t="shared" si="114"/>
        <v>6.8216899999998963</v>
      </c>
      <c r="F670" s="52">
        <v>23.475000000000001</v>
      </c>
      <c r="G670" s="65">
        <f t="shared" si="115"/>
        <v>127.0145809902439</v>
      </c>
      <c r="H670" s="40">
        <f t="shared" si="116"/>
        <v>9.4794561984887823E+39</v>
      </c>
      <c r="I670" s="41">
        <f t="shared" si="117"/>
        <v>132.80000000000007</v>
      </c>
      <c r="J670" s="41">
        <v>664</v>
      </c>
    </row>
    <row r="671" spans="1:10">
      <c r="A671" s="63">
        <f t="shared" si="110"/>
        <v>0.76400000000000057</v>
      </c>
      <c r="B671" s="63">
        <f t="shared" si="111"/>
        <v>8.6399999999998585</v>
      </c>
      <c r="C671" s="63">
        <f t="shared" si="112"/>
        <v>4.3199999999999292</v>
      </c>
      <c r="D671" s="63">
        <f t="shared" si="113"/>
        <v>4.3199999999999292</v>
      </c>
      <c r="E671" s="64">
        <f t="shared" si="114"/>
        <v>6.8369599999998965</v>
      </c>
      <c r="F671" s="52">
        <v>23.475000000000001</v>
      </c>
      <c r="G671" s="65">
        <f t="shared" si="115"/>
        <v>127.59408230399389</v>
      </c>
      <c r="H671" s="40">
        <f t="shared" si="116"/>
        <v>1.0889035741470514E+40</v>
      </c>
      <c r="I671" s="41">
        <f t="shared" si="117"/>
        <v>133.00000000000009</v>
      </c>
      <c r="J671" s="41">
        <v>665</v>
      </c>
    </row>
    <row r="672" spans="1:10">
      <c r="A672" s="63">
        <f t="shared" si="110"/>
        <v>0.76500000000000057</v>
      </c>
      <c r="B672" s="63">
        <f t="shared" si="111"/>
        <v>8.6499999999998582</v>
      </c>
      <c r="C672" s="63">
        <f t="shared" si="112"/>
        <v>4.3249999999999291</v>
      </c>
      <c r="D672" s="63">
        <f t="shared" si="113"/>
        <v>4.3249999999999291</v>
      </c>
      <c r="E672" s="64">
        <f t="shared" si="114"/>
        <v>6.8522499999998958</v>
      </c>
      <c r="F672" s="52">
        <v>23.475000000000001</v>
      </c>
      <c r="G672" s="65">
        <f t="shared" si="115"/>
        <v>128.17561890624384</v>
      </c>
      <c r="H672" s="40">
        <f t="shared" si="116"/>
        <v>1.2508217443731098E+40</v>
      </c>
      <c r="I672" s="41">
        <f t="shared" si="117"/>
        <v>133.20000000000007</v>
      </c>
      <c r="J672" s="41">
        <v>666</v>
      </c>
    </row>
    <row r="673" spans="1:10">
      <c r="A673" s="63">
        <f t="shared" si="110"/>
        <v>0.76600000000000057</v>
      </c>
      <c r="B673" s="63">
        <f t="shared" si="111"/>
        <v>8.659999999999858</v>
      </c>
      <c r="C673" s="63">
        <f t="shared" si="112"/>
        <v>4.329999999999929</v>
      </c>
      <c r="D673" s="63">
        <f t="shared" si="113"/>
        <v>4.329999999999929</v>
      </c>
      <c r="E673" s="64">
        <f t="shared" si="114"/>
        <v>6.8675599999998953</v>
      </c>
      <c r="F673" s="52">
        <v>23.475000000000001</v>
      </c>
      <c r="G673" s="65">
        <f t="shared" si="115"/>
        <v>128.75919568399382</v>
      </c>
      <c r="H673" s="40">
        <f t="shared" si="116"/>
        <v>1.4368168801559132E+40</v>
      </c>
      <c r="I673" s="41">
        <f t="shared" si="117"/>
        <v>133.40000000000006</v>
      </c>
      <c r="J673" s="41">
        <v>667</v>
      </c>
    </row>
    <row r="674" spans="1:10">
      <c r="A674" s="63">
        <f t="shared" ref="A674:A737" si="118">A673+0.1%</f>
        <v>0.76700000000000057</v>
      </c>
      <c r="B674" s="63">
        <f t="shared" ref="B674:B737" si="119">B673+1%</f>
        <v>8.6699999999998578</v>
      </c>
      <c r="C674" s="63">
        <f t="shared" ref="C674:C737" si="120">C673+0.5%</f>
        <v>4.3349999999999289</v>
      </c>
      <c r="D674" s="63">
        <f t="shared" ref="D674:D737" si="121">D673+0.5%</f>
        <v>4.3349999999999289</v>
      </c>
      <c r="E674" s="64">
        <f t="shared" si="114"/>
        <v>6.8828899999998958</v>
      </c>
      <c r="F674" s="52">
        <v>23.475000000000001</v>
      </c>
      <c r="G674" s="65">
        <f t="shared" si="115"/>
        <v>129.3448175302438</v>
      </c>
      <c r="H674" s="40">
        <f t="shared" si="116"/>
        <v>1.6504691866670698E+40</v>
      </c>
      <c r="I674" s="41">
        <f t="shared" si="117"/>
        <v>133.60000000000008</v>
      </c>
      <c r="J674" s="41">
        <v>668</v>
      </c>
    </row>
    <row r="675" spans="1:10">
      <c r="A675" s="63">
        <f t="shared" si="118"/>
        <v>0.76800000000000057</v>
      </c>
      <c r="B675" s="63">
        <f t="shared" si="119"/>
        <v>8.6799999999998576</v>
      </c>
      <c r="C675" s="63">
        <f t="shared" si="120"/>
        <v>4.3399999999999288</v>
      </c>
      <c r="D675" s="63">
        <f t="shared" si="121"/>
        <v>4.3399999999999288</v>
      </c>
      <c r="E675" s="64">
        <f t="shared" si="114"/>
        <v>6.8982399999998947</v>
      </c>
      <c r="F675" s="52">
        <v>23.475000000000001</v>
      </c>
      <c r="G675" s="65">
        <f t="shared" si="115"/>
        <v>129.93248934399375</v>
      </c>
      <c r="H675" s="40">
        <f t="shared" si="116"/>
        <v>1.8958912396977574E+40</v>
      </c>
      <c r="I675" s="41">
        <f t="shared" si="117"/>
        <v>133.80000000000007</v>
      </c>
      <c r="J675" s="41">
        <v>669</v>
      </c>
    </row>
    <row r="676" spans="1:10">
      <c r="A676" s="63">
        <f t="shared" si="118"/>
        <v>0.76900000000000057</v>
      </c>
      <c r="B676" s="63">
        <f t="shared" si="119"/>
        <v>8.6899999999998574</v>
      </c>
      <c r="C676" s="63">
        <f t="shared" si="120"/>
        <v>4.3449999999999287</v>
      </c>
      <c r="D676" s="63">
        <f t="shared" si="121"/>
        <v>4.3449999999999287</v>
      </c>
      <c r="E676" s="64">
        <f t="shared" si="114"/>
        <v>6.9136099999998955</v>
      </c>
      <c r="F676" s="52">
        <v>23.475000000000001</v>
      </c>
      <c r="G676" s="65">
        <f t="shared" si="115"/>
        <v>130.52221603024375</v>
      </c>
      <c r="H676" s="40">
        <f t="shared" si="116"/>
        <v>2.1778071482941029E+40</v>
      </c>
      <c r="I676" s="41">
        <f t="shared" si="117"/>
        <v>134.00000000000009</v>
      </c>
      <c r="J676" s="41">
        <v>670</v>
      </c>
    </row>
    <row r="677" spans="1:10">
      <c r="A677" s="63">
        <f t="shared" si="118"/>
        <v>0.77000000000000057</v>
      </c>
      <c r="B677" s="63">
        <f t="shared" si="119"/>
        <v>8.6999999999998572</v>
      </c>
      <c r="C677" s="63">
        <f t="shared" si="120"/>
        <v>4.3499999999999286</v>
      </c>
      <c r="D677" s="63">
        <f t="shared" si="121"/>
        <v>4.3499999999999286</v>
      </c>
      <c r="E677" s="64">
        <f t="shared" si="114"/>
        <v>6.9289999999998946</v>
      </c>
      <c r="F677" s="52">
        <v>23.475000000000001</v>
      </c>
      <c r="G677" s="65">
        <f t="shared" si="115"/>
        <v>131.11400249999372</v>
      </c>
      <c r="H677" s="40">
        <f t="shared" si="116"/>
        <v>2.5016434887462207E+40</v>
      </c>
      <c r="I677" s="41">
        <f t="shared" si="117"/>
        <v>134.20000000000007</v>
      </c>
      <c r="J677" s="41">
        <v>671</v>
      </c>
    </row>
    <row r="678" spans="1:10">
      <c r="A678" s="63">
        <f t="shared" si="118"/>
        <v>0.77100000000000057</v>
      </c>
      <c r="B678" s="63">
        <f t="shared" si="119"/>
        <v>8.709999999999857</v>
      </c>
      <c r="C678" s="63">
        <f t="shared" si="120"/>
        <v>4.3549999999999285</v>
      </c>
      <c r="D678" s="63">
        <f t="shared" si="121"/>
        <v>4.3549999999999285</v>
      </c>
      <c r="E678" s="64">
        <f t="shared" si="114"/>
        <v>6.9444099999998938</v>
      </c>
      <c r="F678" s="52">
        <v>23.475000000000001</v>
      </c>
      <c r="G678" s="65">
        <f t="shared" si="115"/>
        <v>131.70785367024365</v>
      </c>
      <c r="H678" s="40">
        <f t="shared" si="116"/>
        <v>2.8736337603118273E+40</v>
      </c>
      <c r="I678" s="41">
        <f t="shared" si="117"/>
        <v>134.40000000000006</v>
      </c>
      <c r="J678" s="41">
        <v>672</v>
      </c>
    </row>
    <row r="679" spans="1:10">
      <c r="A679" s="63">
        <f t="shared" si="118"/>
        <v>0.77200000000000057</v>
      </c>
      <c r="B679" s="63">
        <f t="shared" si="119"/>
        <v>8.7199999999998568</v>
      </c>
      <c r="C679" s="63">
        <f t="shared" si="120"/>
        <v>4.3599999999999284</v>
      </c>
      <c r="D679" s="63">
        <f t="shared" si="121"/>
        <v>4.3599999999999284</v>
      </c>
      <c r="E679" s="64">
        <f t="shared" si="114"/>
        <v>6.9598399999998941</v>
      </c>
      <c r="F679" s="52">
        <v>23.475000000000001</v>
      </c>
      <c r="G679" s="65">
        <f t="shared" si="115"/>
        <v>132.30377446399365</v>
      </c>
      <c r="H679" s="40">
        <f t="shared" si="116"/>
        <v>3.3009383733341411E+40</v>
      </c>
      <c r="I679" s="41">
        <f t="shared" si="117"/>
        <v>134.60000000000008</v>
      </c>
      <c r="J679" s="41">
        <v>673</v>
      </c>
    </row>
    <row r="680" spans="1:10">
      <c r="A680" s="63">
        <f t="shared" si="118"/>
        <v>0.77300000000000058</v>
      </c>
      <c r="B680" s="63">
        <f t="shared" si="119"/>
        <v>8.7299999999998565</v>
      </c>
      <c r="C680" s="63">
        <f t="shared" si="120"/>
        <v>4.3649999999999283</v>
      </c>
      <c r="D680" s="63">
        <f t="shared" si="121"/>
        <v>4.3649999999999283</v>
      </c>
      <c r="E680" s="64">
        <f t="shared" si="114"/>
        <v>6.9752899999998936</v>
      </c>
      <c r="F680" s="52">
        <v>23.475000000000001</v>
      </c>
      <c r="G680" s="65">
        <f t="shared" si="115"/>
        <v>132.90176981024359</v>
      </c>
      <c r="H680" s="40">
        <f t="shared" si="116"/>
        <v>3.7917824793955163E+40</v>
      </c>
      <c r="I680" s="41">
        <f t="shared" si="117"/>
        <v>134.80000000000007</v>
      </c>
      <c r="J680" s="41">
        <v>674</v>
      </c>
    </row>
    <row r="681" spans="1:10">
      <c r="A681" s="63">
        <f t="shared" si="118"/>
        <v>0.77400000000000058</v>
      </c>
      <c r="B681" s="63">
        <f t="shared" si="119"/>
        <v>8.7399999999998563</v>
      </c>
      <c r="C681" s="63">
        <f t="shared" si="120"/>
        <v>4.3699999999999282</v>
      </c>
      <c r="D681" s="63">
        <f t="shared" si="121"/>
        <v>4.3699999999999282</v>
      </c>
      <c r="E681" s="64">
        <f t="shared" si="114"/>
        <v>6.9907599999998933</v>
      </c>
      <c r="F681" s="52">
        <v>23.475000000000001</v>
      </c>
      <c r="G681" s="65">
        <f t="shared" si="115"/>
        <v>133.50184464399356</v>
      </c>
      <c r="H681" s="40">
        <f t="shared" si="116"/>
        <v>4.3556142965882096E+40</v>
      </c>
      <c r="I681" s="41">
        <f t="shared" si="117"/>
        <v>135.00000000000006</v>
      </c>
      <c r="J681" s="41">
        <v>675</v>
      </c>
    </row>
    <row r="682" spans="1:10">
      <c r="A682" s="63">
        <f t="shared" si="118"/>
        <v>0.77500000000000058</v>
      </c>
      <c r="B682" s="63">
        <f t="shared" si="119"/>
        <v>8.7499999999998561</v>
      </c>
      <c r="C682" s="63">
        <f t="shared" si="120"/>
        <v>4.3749999999999281</v>
      </c>
      <c r="D682" s="63">
        <f t="shared" si="121"/>
        <v>4.3749999999999281</v>
      </c>
      <c r="E682" s="64">
        <f t="shared" si="114"/>
        <v>7.0062499999998931</v>
      </c>
      <c r="F682" s="52">
        <v>23.475000000000001</v>
      </c>
      <c r="G682" s="65">
        <f t="shared" si="115"/>
        <v>134.10400390624355</v>
      </c>
      <c r="H682" s="40">
        <f t="shared" si="116"/>
        <v>5.0032869774924433E+40</v>
      </c>
      <c r="I682" s="41">
        <f t="shared" si="117"/>
        <v>135.20000000000007</v>
      </c>
      <c r="J682" s="41">
        <v>676</v>
      </c>
    </row>
    <row r="683" spans="1:10">
      <c r="A683" s="63">
        <f t="shared" si="118"/>
        <v>0.77600000000000058</v>
      </c>
      <c r="B683" s="63">
        <f t="shared" si="119"/>
        <v>8.7599999999998559</v>
      </c>
      <c r="C683" s="63">
        <f t="shared" si="120"/>
        <v>4.379999999999928</v>
      </c>
      <c r="D683" s="63">
        <f t="shared" si="121"/>
        <v>4.379999999999928</v>
      </c>
      <c r="E683" s="64">
        <f t="shared" si="114"/>
        <v>7.021759999999893</v>
      </c>
      <c r="F683" s="52">
        <v>23.475000000000001</v>
      </c>
      <c r="G683" s="65">
        <f t="shared" si="115"/>
        <v>134.70825254399352</v>
      </c>
      <c r="H683" s="40">
        <f t="shared" si="116"/>
        <v>5.7472675206236565E+40</v>
      </c>
      <c r="I683" s="41">
        <f t="shared" si="117"/>
        <v>135.40000000000006</v>
      </c>
      <c r="J683" s="41">
        <v>677</v>
      </c>
    </row>
    <row r="684" spans="1:10">
      <c r="A684" s="63">
        <f t="shared" si="118"/>
        <v>0.77700000000000058</v>
      </c>
      <c r="B684" s="63">
        <f t="shared" si="119"/>
        <v>8.7699999999998557</v>
      </c>
      <c r="C684" s="63">
        <f t="shared" si="120"/>
        <v>4.3849999999999278</v>
      </c>
      <c r="D684" s="63">
        <f t="shared" si="121"/>
        <v>4.3849999999999278</v>
      </c>
      <c r="E684" s="64">
        <f t="shared" si="114"/>
        <v>7.0372899999998921</v>
      </c>
      <c r="F684" s="52">
        <v>23.475000000000001</v>
      </c>
      <c r="G684" s="65">
        <f t="shared" si="115"/>
        <v>135.31459551024346</v>
      </c>
      <c r="H684" s="40">
        <f t="shared" si="116"/>
        <v>6.6018767466682832E+40</v>
      </c>
      <c r="I684" s="41">
        <f t="shared" si="117"/>
        <v>135.60000000000008</v>
      </c>
      <c r="J684" s="41">
        <v>678</v>
      </c>
    </row>
    <row r="685" spans="1:10">
      <c r="A685" s="63">
        <f t="shared" si="118"/>
        <v>0.77800000000000058</v>
      </c>
      <c r="B685" s="63">
        <f t="shared" si="119"/>
        <v>8.7799999999998555</v>
      </c>
      <c r="C685" s="63">
        <f t="shared" si="120"/>
        <v>4.3899999999999277</v>
      </c>
      <c r="D685" s="63">
        <f t="shared" si="121"/>
        <v>4.3899999999999277</v>
      </c>
      <c r="E685" s="64">
        <f t="shared" si="114"/>
        <v>7.0528399999998923</v>
      </c>
      <c r="F685" s="52">
        <v>23.475000000000001</v>
      </c>
      <c r="G685" s="65">
        <f t="shared" si="115"/>
        <v>135.92303776399345</v>
      </c>
      <c r="H685" s="40">
        <f t="shared" si="116"/>
        <v>7.5835649587910355E+40</v>
      </c>
      <c r="I685" s="41">
        <f t="shared" si="117"/>
        <v>135.80000000000007</v>
      </c>
      <c r="J685" s="41">
        <v>679</v>
      </c>
    </row>
    <row r="686" spans="1:10">
      <c r="A686" s="63">
        <f t="shared" si="118"/>
        <v>0.77900000000000058</v>
      </c>
      <c r="B686" s="63">
        <f t="shared" si="119"/>
        <v>8.7899999999998553</v>
      </c>
      <c r="C686" s="63">
        <f t="shared" si="120"/>
        <v>4.3949999999999276</v>
      </c>
      <c r="D686" s="63">
        <f t="shared" si="121"/>
        <v>4.3949999999999276</v>
      </c>
      <c r="E686" s="64">
        <f t="shared" si="114"/>
        <v>7.0684099999998917</v>
      </c>
      <c r="F686" s="52">
        <v>23.475000000000001</v>
      </c>
      <c r="G686" s="65">
        <f t="shared" si="115"/>
        <v>136.53358427024341</v>
      </c>
      <c r="H686" s="40">
        <f t="shared" si="116"/>
        <v>8.7112285931764193E+40</v>
      </c>
      <c r="I686" s="41">
        <f t="shared" si="117"/>
        <v>136.00000000000006</v>
      </c>
      <c r="J686" s="41">
        <v>680</v>
      </c>
    </row>
    <row r="687" spans="1:10">
      <c r="A687" s="63">
        <f t="shared" si="118"/>
        <v>0.78000000000000058</v>
      </c>
      <c r="B687" s="63">
        <f t="shared" si="119"/>
        <v>8.799999999999855</v>
      </c>
      <c r="C687" s="63">
        <f t="shared" si="120"/>
        <v>4.3999999999999275</v>
      </c>
      <c r="D687" s="63">
        <f t="shared" si="121"/>
        <v>4.3999999999999275</v>
      </c>
      <c r="E687" s="64">
        <f t="shared" si="114"/>
        <v>7.0839999999998922</v>
      </c>
      <c r="F687" s="52">
        <v>23.475000000000001</v>
      </c>
      <c r="G687" s="65">
        <f t="shared" si="115"/>
        <v>137.14623999999338</v>
      </c>
      <c r="H687" s="40">
        <f t="shared" si="116"/>
        <v>1.000657395498489E+41</v>
      </c>
      <c r="I687" s="41">
        <f t="shared" si="117"/>
        <v>136.20000000000007</v>
      </c>
      <c r="J687" s="41">
        <v>681</v>
      </c>
    </row>
    <row r="688" spans="1:10">
      <c r="A688" s="63">
        <f t="shared" si="118"/>
        <v>0.78100000000000058</v>
      </c>
      <c r="B688" s="63">
        <f t="shared" si="119"/>
        <v>8.8099999999998548</v>
      </c>
      <c r="C688" s="63">
        <f t="shared" si="120"/>
        <v>4.4049999999999274</v>
      </c>
      <c r="D688" s="63">
        <f t="shared" si="121"/>
        <v>4.4049999999999274</v>
      </c>
      <c r="E688" s="64">
        <f t="shared" si="114"/>
        <v>7.099609999999891</v>
      </c>
      <c r="F688" s="52">
        <v>23.475000000000001</v>
      </c>
      <c r="G688" s="65">
        <f t="shared" si="115"/>
        <v>137.76100993024335</v>
      </c>
      <c r="H688" s="40">
        <f t="shared" si="116"/>
        <v>1.1494535041247317E+41</v>
      </c>
      <c r="I688" s="41">
        <f t="shared" si="117"/>
        <v>136.40000000000006</v>
      </c>
      <c r="J688" s="41">
        <v>682</v>
      </c>
    </row>
    <row r="689" spans="1:10">
      <c r="A689" s="63">
        <f t="shared" si="118"/>
        <v>0.78200000000000058</v>
      </c>
      <c r="B689" s="63">
        <f t="shared" si="119"/>
        <v>8.8199999999998546</v>
      </c>
      <c r="C689" s="63">
        <f t="shared" si="120"/>
        <v>4.4099999999999273</v>
      </c>
      <c r="D689" s="63">
        <f t="shared" si="121"/>
        <v>4.4099999999999273</v>
      </c>
      <c r="E689" s="64">
        <f t="shared" si="114"/>
        <v>7.1152399999998908</v>
      </c>
      <c r="F689" s="52">
        <v>23.475000000000001</v>
      </c>
      <c r="G689" s="65">
        <f t="shared" si="115"/>
        <v>138.3778990439933</v>
      </c>
      <c r="H689" s="40">
        <f t="shared" si="116"/>
        <v>1.3203753493336572E+41</v>
      </c>
      <c r="I689" s="41">
        <f t="shared" si="117"/>
        <v>136.60000000000005</v>
      </c>
      <c r="J689" s="41">
        <v>683</v>
      </c>
    </row>
    <row r="690" spans="1:10">
      <c r="A690" s="63">
        <f t="shared" si="118"/>
        <v>0.78300000000000058</v>
      </c>
      <c r="B690" s="63">
        <f t="shared" si="119"/>
        <v>8.8299999999998544</v>
      </c>
      <c r="C690" s="63">
        <f t="shared" si="120"/>
        <v>4.4149999999999272</v>
      </c>
      <c r="D690" s="63">
        <f t="shared" si="121"/>
        <v>4.4149999999999272</v>
      </c>
      <c r="E690" s="64">
        <f t="shared" si="114"/>
        <v>7.1308899999998907</v>
      </c>
      <c r="F690" s="52">
        <v>23.475000000000001</v>
      </c>
      <c r="G690" s="65">
        <f t="shared" si="115"/>
        <v>138.99691233024328</v>
      </c>
      <c r="H690" s="40">
        <f t="shared" si="116"/>
        <v>1.5167129917582075E+41</v>
      </c>
      <c r="I690" s="41">
        <f t="shared" si="117"/>
        <v>136.80000000000007</v>
      </c>
      <c r="J690" s="41">
        <v>684</v>
      </c>
    </row>
    <row r="691" spans="1:10">
      <c r="A691" s="63">
        <f t="shared" si="118"/>
        <v>0.78400000000000059</v>
      </c>
      <c r="B691" s="63">
        <f t="shared" si="119"/>
        <v>8.8399999999998542</v>
      </c>
      <c r="C691" s="63">
        <f t="shared" si="120"/>
        <v>4.4199999999999271</v>
      </c>
      <c r="D691" s="63">
        <f t="shared" si="121"/>
        <v>4.4199999999999271</v>
      </c>
      <c r="E691" s="64">
        <f t="shared" si="114"/>
        <v>7.1465599999998899</v>
      </c>
      <c r="F691" s="52">
        <v>23.475000000000001</v>
      </c>
      <c r="G691" s="65">
        <f t="shared" si="115"/>
        <v>139.61805478399324</v>
      </c>
      <c r="H691" s="40">
        <f t="shared" si="116"/>
        <v>1.7422457186352842E+41</v>
      </c>
      <c r="I691" s="41">
        <f t="shared" si="117"/>
        <v>137.00000000000006</v>
      </c>
      <c r="J691" s="41">
        <v>685</v>
      </c>
    </row>
    <row r="692" spans="1:10">
      <c r="A692" s="63">
        <f t="shared" si="118"/>
        <v>0.78500000000000059</v>
      </c>
      <c r="B692" s="63">
        <f t="shared" si="119"/>
        <v>8.849999999999854</v>
      </c>
      <c r="C692" s="63">
        <f t="shared" si="120"/>
        <v>4.424999999999927</v>
      </c>
      <c r="D692" s="63">
        <f t="shared" si="121"/>
        <v>4.424999999999927</v>
      </c>
      <c r="E692" s="64">
        <f t="shared" si="114"/>
        <v>7.1622499999998901</v>
      </c>
      <c r="F692" s="52">
        <v>23.475000000000001</v>
      </c>
      <c r="G692" s="65">
        <f t="shared" si="115"/>
        <v>140.24133140624321</v>
      </c>
      <c r="H692" s="40">
        <f t="shared" si="116"/>
        <v>2.0013147909969785E+41</v>
      </c>
      <c r="I692" s="41">
        <f t="shared" si="117"/>
        <v>137.20000000000007</v>
      </c>
      <c r="J692" s="41">
        <v>686</v>
      </c>
    </row>
    <row r="693" spans="1:10">
      <c r="A693" s="63">
        <f t="shared" si="118"/>
        <v>0.78600000000000059</v>
      </c>
      <c r="B693" s="63">
        <f t="shared" si="119"/>
        <v>8.8599999999998538</v>
      </c>
      <c r="C693" s="63">
        <f t="shared" si="120"/>
        <v>4.4299999999999269</v>
      </c>
      <c r="D693" s="63">
        <f t="shared" si="121"/>
        <v>4.4299999999999269</v>
      </c>
      <c r="E693" s="64">
        <f t="shared" si="114"/>
        <v>7.1779599999998895</v>
      </c>
      <c r="F693" s="52">
        <v>23.475000000000001</v>
      </c>
      <c r="G693" s="65">
        <f t="shared" si="115"/>
        <v>140.86674720399319</v>
      </c>
      <c r="H693" s="40">
        <f t="shared" si="116"/>
        <v>2.2989070082494641E+41</v>
      </c>
      <c r="I693" s="41">
        <f t="shared" si="117"/>
        <v>137.40000000000006</v>
      </c>
      <c r="J693" s="41">
        <v>687</v>
      </c>
    </row>
    <row r="694" spans="1:10">
      <c r="A694" s="63">
        <f t="shared" si="118"/>
        <v>0.78700000000000059</v>
      </c>
      <c r="B694" s="63">
        <f t="shared" si="119"/>
        <v>8.8699999999998536</v>
      </c>
      <c r="C694" s="63">
        <f t="shared" si="120"/>
        <v>4.4349999999999268</v>
      </c>
      <c r="D694" s="63">
        <f t="shared" si="121"/>
        <v>4.4349999999999268</v>
      </c>
      <c r="E694" s="64">
        <f t="shared" si="114"/>
        <v>7.1936899999998891</v>
      </c>
      <c r="F694" s="52">
        <v>23.475000000000001</v>
      </c>
      <c r="G694" s="65">
        <f t="shared" si="115"/>
        <v>141.49430719024315</v>
      </c>
      <c r="H694" s="40">
        <f t="shared" si="116"/>
        <v>2.6407506986673148E+41</v>
      </c>
      <c r="I694" s="41">
        <f t="shared" si="117"/>
        <v>137.60000000000005</v>
      </c>
      <c r="J694" s="41">
        <v>688</v>
      </c>
    </row>
    <row r="695" spans="1:10">
      <c r="A695" s="63">
        <f t="shared" si="118"/>
        <v>0.78800000000000059</v>
      </c>
      <c r="B695" s="63">
        <f t="shared" si="119"/>
        <v>8.8799999999998533</v>
      </c>
      <c r="C695" s="63">
        <f t="shared" si="120"/>
        <v>4.4399999999999267</v>
      </c>
      <c r="D695" s="63">
        <f t="shared" si="121"/>
        <v>4.4399999999999267</v>
      </c>
      <c r="E695" s="64">
        <f t="shared" si="114"/>
        <v>7.2094399999998897</v>
      </c>
      <c r="F695" s="52">
        <v>23.475000000000001</v>
      </c>
      <c r="G695" s="65">
        <f t="shared" si="115"/>
        <v>142.12401638399314</v>
      </c>
      <c r="H695" s="40">
        <f t="shared" si="116"/>
        <v>3.0334259835164161E+41</v>
      </c>
      <c r="I695" s="41">
        <f t="shared" si="117"/>
        <v>137.80000000000007</v>
      </c>
      <c r="J695" s="41">
        <v>689</v>
      </c>
    </row>
    <row r="696" spans="1:10">
      <c r="A696" s="63">
        <f t="shared" si="118"/>
        <v>0.78900000000000059</v>
      </c>
      <c r="B696" s="63">
        <f t="shared" si="119"/>
        <v>8.8899999999998531</v>
      </c>
      <c r="C696" s="63">
        <f t="shared" si="120"/>
        <v>4.4449999999999266</v>
      </c>
      <c r="D696" s="63">
        <f t="shared" si="121"/>
        <v>4.4449999999999266</v>
      </c>
      <c r="E696" s="64">
        <f t="shared" si="114"/>
        <v>7.2252099999998887</v>
      </c>
      <c r="F696" s="52">
        <v>23.475000000000001</v>
      </c>
      <c r="G696" s="65">
        <f t="shared" si="115"/>
        <v>142.75587981024307</v>
      </c>
      <c r="H696" s="40">
        <f t="shared" si="116"/>
        <v>3.48449143727057E+41</v>
      </c>
      <c r="I696" s="41">
        <f t="shared" si="117"/>
        <v>138.00000000000006</v>
      </c>
      <c r="J696" s="41">
        <v>690</v>
      </c>
    </row>
    <row r="697" spans="1:10">
      <c r="A697" s="63">
        <f t="shared" si="118"/>
        <v>0.79000000000000059</v>
      </c>
      <c r="B697" s="63">
        <f t="shared" si="119"/>
        <v>8.8999999999998529</v>
      </c>
      <c r="C697" s="63">
        <f t="shared" si="120"/>
        <v>4.4499999999999265</v>
      </c>
      <c r="D697" s="63">
        <f t="shared" si="121"/>
        <v>4.4499999999999265</v>
      </c>
      <c r="E697" s="64">
        <f t="shared" si="114"/>
        <v>7.2409999999998877</v>
      </c>
      <c r="F697" s="52">
        <v>23.475000000000001</v>
      </c>
      <c r="G697" s="65">
        <f t="shared" si="115"/>
        <v>143.38990249999301</v>
      </c>
      <c r="H697" s="40">
        <f t="shared" si="116"/>
        <v>4.0026295819939585E+41</v>
      </c>
      <c r="I697" s="41">
        <f t="shared" si="117"/>
        <v>138.20000000000007</v>
      </c>
      <c r="J697" s="41">
        <v>691</v>
      </c>
    </row>
    <row r="698" spans="1:10">
      <c r="A698" s="63">
        <f t="shared" si="118"/>
        <v>0.79100000000000059</v>
      </c>
      <c r="B698" s="63">
        <f t="shared" si="119"/>
        <v>8.9099999999998527</v>
      </c>
      <c r="C698" s="63">
        <f t="shared" si="120"/>
        <v>4.4549999999999264</v>
      </c>
      <c r="D698" s="63">
        <f t="shared" si="121"/>
        <v>4.4549999999999264</v>
      </c>
      <c r="E698" s="64">
        <f t="shared" si="114"/>
        <v>7.2568099999998887</v>
      </c>
      <c r="F698" s="52">
        <v>23.475000000000001</v>
      </c>
      <c r="G698" s="65">
        <f t="shared" si="115"/>
        <v>144.02608949024304</v>
      </c>
      <c r="H698" s="40">
        <f t="shared" si="116"/>
        <v>4.5978140164989298E+41</v>
      </c>
      <c r="I698" s="41">
        <f t="shared" si="117"/>
        <v>138.40000000000006</v>
      </c>
      <c r="J698" s="41">
        <v>692</v>
      </c>
    </row>
    <row r="699" spans="1:10">
      <c r="A699" s="63">
        <f t="shared" si="118"/>
        <v>0.79200000000000059</v>
      </c>
      <c r="B699" s="63">
        <f t="shared" si="119"/>
        <v>8.9199999999998525</v>
      </c>
      <c r="C699" s="63">
        <f t="shared" si="120"/>
        <v>4.4599999999999262</v>
      </c>
      <c r="D699" s="63">
        <f t="shared" si="121"/>
        <v>4.4599999999999262</v>
      </c>
      <c r="E699" s="64">
        <f t="shared" si="114"/>
        <v>7.2726399999998881</v>
      </c>
      <c r="F699" s="52">
        <v>23.475000000000001</v>
      </c>
      <c r="G699" s="65">
        <f t="shared" si="115"/>
        <v>144.66444582399296</v>
      </c>
      <c r="H699" s="40">
        <f t="shared" si="116"/>
        <v>5.281501397334632E+41</v>
      </c>
      <c r="I699" s="41">
        <f t="shared" si="117"/>
        <v>138.60000000000008</v>
      </c>
      <c r="J699" s="41">
        <v>693</v>
      </c>
    </row>
    <row r="700" spans="1:10">
      <c r="A700" s="63">
        <f t="shared" si="118"/>
        <v>0.79300000000000059</v>
      </c>
      <c r="B700" s="63">
        <f t="shared" si="119"/>
        <v>8.9299999999998523</v>
      </c>
      <c r="C700" s="63">
        <f t="shared" si="120"/>
        <v>4.4649999999999261</v>
      </c>
      <c r="D700" s="63">
        <f t="shared" si="121"/>
        <v>4.4649999999999261</v>
      </c>
      <c r="E700" s="64">
        <f t="shared" si="114"/>
        <v>7.2884899999998876</v>
      </c>
      <c r="F700" s="52">
        <v>23.475000000000001</v>
      </c>
      <c r="G700" s="65">
        <f t="shared" si="115"/>
        <v>145.30497655024297</v>
      </c>
      <c r="H700" s="40">
        <f t="shared" si="116"/>
        <v>6.066851967032833E+41</v>
      </c>
      <c r="I700" s="41">
        <f t="shared" si="117"/>
        <v>138.80000000000007</v>
      </c>
      <c r="J700" s="41">
        <v>694</v>
      </c>
    </row>
    <row r="701" spans="1:10">
      <c r="A701" s="63">
        <f t="shared" si="118"/>
        <v>0.79400000000000059</v>
      </c>
      <c r="B701" s="63">
        <f t="shared" si="119"/>
        <v>8.9399999999998521</v>
      </c>
      <c r="C701" s="63">
        <f t="shared" si="120"/>
        <v>4.469999999999926</v>
      </c>
      <c r="D701" s="63">
        <f t="shared" si="121"/>
        <v>4.469999999999926</v>
      </c>
      <c r="E701" s="64">
        <f t="shared" si="114"/>
        <v>7.3043599999998872</v>
      </c>
      <c r="F701" s="52">
        <v>23.475000000000001</v>
      </c>
      <c r="G701" s="65">
        <f t="shared" si="115"/>
        <v>145.94768672399292</v>
      </c>
      <c r="H701" s="40">
        <f t="shared" si="116"/>
        <v>6.9689828745411431E+41</v>
      </c>
      <c r="I701" s="41">
        <f t="shared" si="117"/>
        <v>139.00000000000006</v>
      </c>
      <c r="J701" s="41">
        <v>695</v>
      </c>
    </row>
    <row r="702" spans="1:10">
      <c r="A702" s="63">
        <f t="shared" si="118"/>
        <v>0.7950000000000006</v>
      </c>
      <c r="B702" s="63">
        <f t="shared" si="119"/>
        <v>8.9499999999998519</v>
      </c>
      <c r="C702" s="63">
        <f t="shared" si="120"/>
        <v>4.4749999999999259</v>
      </c>
      <c r="D702" s="63">
        <f t="shared" si="121"/>
        <v>4.4749999999999259</v>
      </c>
      <c r="E702" s="64">
        <f t="shared" si="114"/>
        <v>7.3202499999998869</v>
      </c>
      <c r="F702" s="52">
        <v>23.475000000000001</v>
      </c>
      <c r="G702" s="65">
        <f t="shared" si="115"/>
        <v>146.59258140624289</v>
      </c>
      <c r="H702" s="40">
        <f t="shared" si="116"/>
        <v>8.00525916398792E+41</v>
      </c>
      <c r="I702" s="41">
        <f t="shared" si="117"/>
        <v>139.20000000000007</v>
      </c>
      <c r="J702" s="41">
        <v>696</v>
      </c>
    </row>
    <row r="703" spans="1:10">
      <c r="A703" s="63">
        <f t="shared" si="118"/>
        <v>0.7960000000000006</v>
      </c>
      <c r="B703" s="63">
        <f t="shared" si="119"/>
        <v>8.9599999999998516</v>
      </c>
      <c r="C703" s="63">
        <f t="shared" si="120"/>
        <v>4.4799999999999258</v>
      </c>
      <c r="D703" s="63">
        <f t="shared" si="121"/>
        <v>4.4799999999999258</v>
      </c>
      <c r="E703" s="64">
        <f t="shared" si="114"/>
        <v>7.3361599999998868</v>
      </c>
      <c r="F703" s="52">
        <v>23.475000000000001</v>
      </c>
      <c r="G703" s="65">
        <f t="shared" si="115"/>
        <v>147.23966566399284</v>
      </c>
      <c r="H703" s="40">
        <f t="shared" si="116"/>
        <v>9.1956280329978659E+41</v>
      </c>
      <c r="I703" s="41">
        <f t="shared" si="117"/>
        <v>139.40000000000006</v>
      </c>
      <c r="J703" s="41">
        <v>697</v>
      </c>
    </row>
    <row r="704" spans="1:10">
      <c r="A704" s="63">
        <f t="shared" si="118"/>
        <v>0.7970000000000006</v>
      </c>
      <c r="B704" s="63">
        <f t="shared" si="119"/>
        <v>8.9699999999998514</v>
      </c>
      <c r="C704" s="63">
        <f t="shared" si="120"/>
        <v>4.4849999999999257</v>
      </c>
      <c r="D704" s="63">
        <f t="shared" si="121"/>
        <v>4.4849999999999257</v>
      </c>
      <c r="E704" s="64">
        <f t="shared" si="114"/>
        <v>7.3520899999998868</v>
      </c>
      <c r="F704" s="52">
        <v>23.475000000000001</v>
      </c>
      <c r="G704" s="65">
        <f t="shared" si="115"/>
        <v>147.88894457024281</v>
      </c>
      <c r="H704" s="40">
        <f t="shared" si="116"/>
        <v>1.0563002794669265E+42</v>
      </c>
      <c r="I704" s="41">
        <f t="shared" si="117"/>
        <v>139.60000000000008</v>
      </c>
      <c r="J704" s="41">
        <v>698</v>
      </c>
    </row>
    <row r="705" spans="1:10">
      <c r="A705" s="63">
        <f t="shared" si="118"/>
        <v>0.7980000000000006</v>
      </c>
      <c r="B705" s="63">
        <f t="shared" si="119"/>
        <v>8.9799999999998512</v>
      </c>
      <c r="C705" s="63">
        <f t="shared" si="120"/>
        <v>4.4899999999999256</v>
      </c>
      <c r="D705" s="63">
        <f t="shared" si="121"/>
        <v>4.4899999999999256</v>
      </c>
      <c r="E705" s="64">
        <f t="shared" si="114"/>
        <v>7.368039999999886</v>
      </c>
      <c r="F705" s="52">
        <v>23.475000000000001</v>
      </c>
      <c r="G705" s="65">
        <f t="shared" si="115"/>
        <v>148.54042320399279</v>
      </c>
      <c r="H705" s="40">
        <f t="shared" si="116"/>
        <v>1.2133703934065671E+42</v>
      </c>
      <c r="I705" s="41">
        <f t="shared" si="117"/>
        <v>139.80000000000007</v>
      </c>
      <c r="J705" s="41">
        <v>699</v>
      </c>
    </row>
    <row r="706" spans="1:10">
      <c r="A706" s="63">
        <f t="shared" si="118"/>
        <v>0.7990000000000006</v>
      </c>
      <c r="B706" s="63">
        <f t="shared" si="119"/>
        <v>8.989999999999851</v>
      </c>
      <c r="C706" s="63">
        <f t="shared" si="120"/>
        <v>4.4949999999999255</v>
      </c>
      <c r="D706" s="63">
        <f t="shared" si="121"/>
        <v>4.4949999999999255</v>
      </c>
      <c r="E706" s="64">
        <f t="shared" si="114"/>
        <v>7.3840099999998863</v>
      </c>
      <c r="F706" s="52">
        <v>23.475000000000001</v>
      </c>
      <c r="G706" s="65">
        <f t="shared" si="115"/>
        <v>149.19410665024276</v>
      </c>
      <c r="H706" s="40">
        <f t="shared" si="116"/>
        <v>1.3937965749082289E+42</v>
      </c>
      <c r="I706" s="41">
        <f t="shared" si="117"/>
        <v>140.00000000000009</v>
      </c>
      <c r="J706" s="41">
        <v>700</v>
      </c>
    </row>
    <row r="707" spans="1:10">
      <c r="A707" s="63">
        <f t="shared" si="118"/>
        <v>0.8000000000000006</v>
      </c>
      <c r="B707" s="63">
        <f t="shared" si="119"/>
        <v>8.9999999999998508</v>
      </c>
      <c r="C707" s="63">
        <f t="shared" si="120"/>
        <v>4.4999999999999254</v>
      </c>
      <c r="D707" s="63">
        <f t="shared" si="121"/>
        <v>4.4999999999999254</v>
      </c>
      <c r="E707" s="64">
        <f t="shared" si="114"/>
        <v>7.3999999999998849</v>
      </c>
      <c r="F707" s="52">
        <v>23.475000000000001</v>
      </c>
      <c r="G707" s="65">
        <f t="shared" si="115"/>
        <v>149.84999999999272</v>
      </c>
      <c r="H707" s="40">
        <f t="shared" si="116"/>
        <v>1.6010518327975843E+42</v>
      </c>
      <c r="I707" s="41">
        <f t="shared" si="117"/>
        <v>140.20000000000007</v>
      </c>
      <c r="J707" s="41">
        <v>701</v>
      </c>
    </row>
    <row r="708" spans="1:10">
      <c r="A708" s="63">
        <f t="shared" si="118"/>
        <v>0.8010000000000006</v>
      </c>
      <c r="B708" s="63">
        <f t="shared" si="119"/>
        <v>9.0099999999998506</v>
      </c>
      <c r="C708" s="63">
        <f t="shared" si="120"/>
        <v>4.5049999999999253</v>
      </c>
      <c r="D708" s="63">
        <f t="shared" si="121"/>
        <v>4.5049999999999253</v>
      </c>
      <c r="E708" s="64">
        <f t="shared" si="114"/>
        <v>7.4160099999998845</v>
      </c>
      <c r="F708" s="52">
        <v>23.475000000000001</v>
      </c>
      <c r="G708" s="65">
        <f t="shared" si="115"/>
        <v>150.50810835024268</v>
      </c>
      <c r="H708" s="40">
        <f t="shared" si="116"/>
        <v>1.8391256065995732E+42</v>
      </c>
      <c r="I708" s="41">
        <f t="shared" si="117"/>
        <v>140.40000000000009</v>
      </c>
      <c r="J708" s="41">
        <v>702</v>
      </c>
    </row>
    <row r="709" spans="1:10">
      <c r="A709" s="63">
        <f t="shared" si="118"/>
        <v>0.8020000000000006</v>
      </c>
      <c r="B709" s="63">
        <f t="shared" si="119"/>
        <v>9.0199999999998504</v>
      </c>
      <c r="C709" s="63">
        <f t="shared" si="120"/>
        <v>4.5099999999999252</v>
      </c>
      <c r="D709" s="63">
        <f t="shared" si="121"/>
        <v>4.5099999999999252</v>
      </c>
      <c r="E709" s="64">
        <f t="shared" si="114"/>
        <v>7.4320399999998852</v>
      </c>
      <c r="F709" s="52">
        <v>23.475000000000001</v>
      </c>
      <c r="G709" s="65">
        <f t="shared" si="115"/>
        <v>151.16843680399265</v>
      </c>
      <c r="H709" s="40">
        <f t="shared" si="116"/>
        <v>2.1126005589338543E+42</v>
      </c>
      <c r="I709" s="41">
        <f t="shared" si="117"/>
        <v>140.60000000000008</v>
      </c>
      <c r="J709" s="41">
        <v>703</v>
      </c>
    </row>
    <row r="710" spans="1:10">
      <c r="A710" s="63">
        <f t="shared" si="118"/>
        <v>0.8030000000000006</v>
      </c>
      <c r="B710" s="63">
        <f t="shared" si="119"/>
        <v>9.0299999999998501</v>
      </c>
      <c r="C710" s="63">
        <f t="shared" si="120"/>
        <v>4.5149999999999251</v>
      </c>
      <c r="D710" s="63">
        <f t="shared" si="121"/>
        <v>4.5149999999999251</v>
      </c>
      <c r="E710" s="64">
        <f t="shared" si="114"/>
        <v>7.4480899999998842</v>
      </c>
      <c r="F710" s="52">
        <v>23.475000000000001</v>
      </c>
      <c r="G710" s="65">
        <f t="shared" si="115"/>
        <v>151.83099047024263</v>
      </c>
      <c r="H710" s="40">
        <f t="shared" si="116"/>
        <v>2.4267407868131354E+42</v>
      </c>
      <c r="I710" s="41">
        <f t="shared" si="117"/>
        <v>140.80000000000007</v>
      </c>
      <c r="J710" s="41">
        <v>704</v>
      </c>
    </row>
    <row r="711" spans="1:10">
      <c r="A711" s="63">
        <f t="shared" si="118"/>
        <v>0.8040000000000006</v>
      </c>
      <c r="B711" s="63">
        <f t="shared" si="119"/>
        <v>9.0399999999998499</v>
      </c>
      <c r="C711" s="63">
        <f t="shared" si="120"/>
        <v>4.519999999999925</v>
      </c>
      <c r="D711" s="63">
        <f t="shared" si="121"/>
        <v>4.519999999999925</v>
      </c>
      <c r="E711" s="64">
        <f t="shared" si="114"/>
        <v>7.4641599999998842</v>
      </c>
      <c r="F711" s="52">
        <v>23.475000000000001</v>
      </c>
      <c r="G711" s="65">
        <f t="shared" si="115"/>
        <v>152.49577446399257</v>
      </c>
      <c r="H711" s="40">
        <f t="shared" si="116"/>
        <v>2.7875931498164591E+42</v>
      </c>
      <c r="I711" s="41">
        <f t="shared" si="117"/>
        <v>141.00000000000009</v>
      </c>
      <c r="J711" s="41">
        <v>705</v>
      </c>
    </row>
    <row r="712" spans="1:10">
      <c r="A712" s="63">
        <f t="shared" si="118"/>
        <v>0.8050000000000006</v>
      </c>
      <c r="B712" s="63">
        <f t="shared" si="119"/>
        <v>9.0499999999998497</v>
      </c>
      <c r="C712" s="63">
        <f t="shared" si="120"/>
        <v>4.5249999999999249</v>
      </c>
      <c r="D712" s="63">
        <f t="shared" si="121"/>
        <v>4.5249999999999249</v>
      </c>
      <c r="E712" s="64">
        <f t="shared" ref="E712:E775" si="122">(1-A712)+A712*B712</f>
        <v>7.4802499999998835</v>
      </c>
      <c r="F712" s="52">
        <v>23.475000000000001</v>
      </c>
      <c r="G712" s="65">
        <f t="shared" ref="G712:G775" si="123">E712*C712*D712</f>
        <v>153.16279390624251</v>
      </c>
      <c r="H712" s="40">
        <f t="shared" ref="H712:H775" si="124">POWER($I$1,J712)</f>
        <v>3.2021036655951705E+42</v>
      </c>
      <c r="I712" s="41">
        <f t="shared" ref="I712:I775" si="125">LOG(H712,2)</f>
        <v>141.20000000000007</v>
      </c>
      <c r="J712" s="41">
        <v>706</v>
      </c>
    </row>
    <row r="713" spans="1:10">
      <c r="A713" s="63">
        <f t="shared" si="118"/>
        <v>0.8060000000000006</v>
      </c>
      <c r="B713" s="63">
        <f t="shared" si="119"/>
        <v>9.0599999999998495</v>
      </c>
      <c r="C713" s="63">
        <f t="shared" si="120"/>
        <v>4.5299999999999248</v>
      </c>
      <c r="D713" s="63">
        <f t="shared" si="121"/>
        <v>4.5299999999999248</v>
      </c>
      <c r="E713" s="64">
        <f t="shared" si="122"/>
        <v>7.4963599999998829</v>
      </c>
      <c r="F713" s="52">
        <v>23.475000000000001</v>
      </c>
      <c r="G713" s="65">
        <f t="shared" si="123"/>
        <v>153.83205392399248</v>
      </c>
      <c r="H713" s="40">
        <f t="shared" si="124"/>
        <v>3.6782512131991482E+42</v>
      </c>
      <c r="I713" s="41">
        <f t="shared" si="125"/>
        <v>141.40000000000009</v>
      </c>
      <c r="J713" s="41">
        <v>707</v>
      </c>
    </row>
    <row r="714" spans="1:10">
      <c r="A714" s="63">
        <f t="shared" si="118"/>
        <v>0.80700000000000061</v>
      </c>
      <c r="B714" s="63">
        <f t="shared" si="119"/>
        <v>9.0699999999998493</v>
      </c>
      <c r="C714" s="63">
        <f t="shared" si="120"/>
        <v>4.5349999999999246</v>
      </c>
      <c r="D714" s="63">
        <f t="shared" si="121"/>
        <v>4.5349999999999246</v>
      </c>
      <c r="E714" s="64">
        <f t="shared" si="122"/>
        <v>7.5124899999998833</v>
      </c>
      <c r="F714" s="52">
        <v>23.475000000000001</v>
      </c>
      <c r="G714" s="65">
        <f t="shared" si="123"/>
        <v>154.50355965024247</v>
      </c>
      <c r="H714" s="40">
        <f t="shared" si="124"/>
        <v>4.2252011178677105E+42</v>
      </c>
      <c r="I714" s="41">
        <f t="shared" si="125"/>
        <v>141.60000000000008</v>
      </c>
      <c r="J714" s="41">
        <v>708</v>
      </c>
    </row>
    <row r="715" spans="1:10">
      <c r="A715" s="63">
        <f t="shared" si="118"/>
        <v>0.80800000000000061</v>
      </c>
      <c r="B715" s="63">
        <f t="shared" si="119"/>
        <v>9.0799999999998491</v>
      </c>
      <c r="C715" s="63">
        <f t="shared" si="120"/>
        <v>4.5399999999999245</v>
      </c>
      <c r="D715" s="63">
        <f t="shared" si="121"/>
        <v>4.5399999999999245</v>
      </c>
      <c r="E715" s="64">
        <f t="shared" si="122"/>
        <v>7.528639999999883</v>
      </c>
      <c r="F715" s="52">
        <v>23.475000000000001</v>
      </c>
      <c r="G715" s="65">
        <f t="shared" si="123"/>
        <v>155.17731622399242</v>
      </c>
      <c r="H715" s="40">
        <f t="shared" si="124"/>
        <v>4.8534815736262714E+42</v>
      </c>
      <c r="I715" s="41">
        <f t="shared" si="125"/>
        <v>141.80000000000007</v>
      </c>
      <c r="J715" s="41">
        <v>709</v>
      </c>
    </row>
    <row r="716" spans="1:10">
      <c r="A716" s="63">
        <f t="shared" si="118"/>
        <v>0.80900000000000061</v>
      </c>
      <c r="B716" s="63">
        <f t="shared" si="119"/>
        <v>9.0899999999998489</v>
      </c>
      <c r="C716" s="63">
        <f t="shared" si="120"/>
        <v>4.5449999999999244</v>
      </c>
      <c r="D716" s="63">
        <f t="shared" si="121"/>
        <v>4.5449999999999244</v>
      </c>
      <c r="E716" s="64">
        <f t="shared" si="122"/>
        <v>7.5448099999998828</v>
      </c>
      <c r="F716" s="52">
        <v>23.475000000000001</v>
      </c>
      <c r="G716" s="65">
        <f t="shared" si="123"/>
        <v>155.85332879024239</v>
      </c>
      <c r="H716" s="40">
        <f t="shared" si="124"/>
        <v>5.5751862996329195E+42</v>
      </c>
      <c r="I716" s="41">
        <f t="shared" si="125"/>
        <v>142.00000000000009</v>
      </c>
      <c r="J716" s="41">
        <v>710</v>
      </c>
    </row>
    <row r="717" spans="1:10">
      <c r="A717" s="63">
        <f t="shared" si="118"/>
        <v>0.81000000000000061</v>
      </c>
      <c r="B717" s="63">
        <f t="shared" si="119"/>
        <v>9.0999999999998487</v>
      </c>
      <c r="C717" s="63">
        <f t="shared" si="120"/>
        <v>4.5499999999999243</v>
      </c>
      <c r="D717" s="63">
        <f t="shared" si="121"/>
        <v>4.5499999999999243</v>
      </c>
      <c r="E717" s="64">
        <f t="shared" si="122"/>
        <v>7.5609999999998827</v>
      </c>
      <c r="F717" s="52">
        <v>23.475000000000001</v>
      </c>
      <c r="G717" s="65">
        <f t="shared" si="123"/>
        <v>156.53160249999237</v>
      </c>
      <c r="H717" s="40">
        <f t="shared" si="124"/>
        <v>6.4042073311903422E+42</v>
      </c>
      <c r="I717" s="41">
        <f t="shared" si="125"/>
        <v>142.20000000000007</v>
      </c>
      <c r="J717" s="41">
        <v>711</v>
      </c>
    </row>
    <row r="718" spans="1:10">
      <c r="A718" s="63">
        <f t="shared" si="118"/>
        <v>0.81100000000000061</v>
      </c>
      <c r="B718" s="63">
        <f t="shared" si="119"/>
        <v>9.1099999999998484</v>
      </c>
      <c r="C718" s="63">
        <f t="shared" si="120"/>
        <v>4.5549999999999242</v>
      </c>
      <c r="D718" s="63">
        <f t="shared" si="121"/>
        <v>4.5549999999999242</v>
      </c>
      <c r="E718" s="64">
        <f t="shared" si="122"/>
        <v>7.5772099999998819</v>
      </c>
      <c r="F718" s="52">
        <v>23.475000000000001</v>
      </c>
      <c r="G718" s="65">
        <f t="shared" si="123"/>
        <v>157.21214251024233</v>
      </c>
      <c r="H718" s="40">
        <f t="shared" si="124"/>
        <v>7.3565024263982977E+42</v>
      </c>
      <c r="I718" s="41">
        <f t="shared" si="125"/>
        <v>142.40000000000006</v>
      </c>
      <c r="J718" s="41">
        <v>712</v>
      </c>
    </row>
    <row r="719" spans="1:10">
      <c r="A719" s="63">
        <f t="shared" si="118"/>
        <v>0.81200000000000061</v>
      </c>
      <c r="B719" s="63">
        <f t="shared" si="119"/>
        <v>9.1199999999998482</v>
      </c>
      <c r="C719" s="63">
        <f t="shared" si="120"/>
        <v>4.5599999999999241</v>
      </c>
      <c r="D719" s="63">
        <f t="shared" si="121"/>
        <v>4.5599999999999241</v>
      </c>
      <c r="E719" s="64">
        <f t="shared" si="122"/>
        <v>7.5934399999998821</v>
      </c>
      <c r="F719" s="52">
        <v>23.475000000000001</v>
      </c>
      <c r="G719" s="65">
        <f t="shared" si="123"/>
        <v>157.89495398399228</v>
      </c>
      <c r="H719" s="40">
        <f t="shared" si="124"/>
        <v>8.4504022357354223E+42</v>
      </c>
      <c r="I719" s="41">
        <f t="shared" si="125"/>
        <v>142.60000000000008</v>
      </c>
      <c r="J719" s="41">
        <v>713</v>
      </c>
    </row>
    <row r="720" spans="1:10">
      <c r="A720" s="63">
        <f t="shared" si="118"/>
        <v>0.81300000000000061</v>
      </c>
      <c r="B720" s="63">
        <f t="shared" si="119"/>
        <v>9.129999999999848</v>
      </c>
      <c r="C720" s="63">
        <f t="shared" si="120"/>
        <v>4.564999999999924</v>
      </c>
      <c r="D720" s="63">
        <f t="shared" si="121"/>
        <v>4.564999999999924</v>
      </c>
      <c r="E720" s="64">
        <f t="shared" si="122"/>
        <v>7.6096899999998815</v>
      </c>
      <c r="F720" s="52">
        <v>23.475000000000001</v>
      </c>
      <c r="G720" s="65">
        <f t="shared" si="123"/>
        <v>158.58004209024224</v>
      </c>
      <c r="H720" s="40">
        <f t="shared" si="124"/>
        <v>9.7069631472525477E+42</v>
      </c>
      <c r="I720" s="41">
        <f t="shared" si="125"/>
        <v>142.80000000000007</v>
      </c>
      <c r="J720" s="41">
        <v>714</v>
      </c>
    </row>
    <row r="721" spans="1:10">
      <c r="A721" s="63">
        <f t="shared" si="118"/>
        <v>0.81400000000000061</v>
      </c>
      <c r="B721" s="63">
        <f t="shared" si="119"/>
        <v>9.1399999999998478</v>
      </c>
      <c r="C721" s="63">
        <f t="shared" si="120"/>
        <v>4.5699999999999239</v>
      </c>
      <c r="D721" s="63">
        <f t="shared" si="121"/>
        <v>4.5699999999999239</v>
      </c>
      <c r="E721" s="64">
        <f t="shared" si="122"/>
        <v>7.6259599999998811</v>
      </c>
      <c r="F721" s="52">
        <v>23.475000000000001</v>
      </c>
      <c r="G721" s="65">
        <f t="shared" si="123"/>
        <v>159.26741200399223</v>
      </c>
      <c r="H721" s="40">
        <f t="shared" si="124"/>
        <v>1.1150372599265841E+43</v>
      </c>
      <c r="I721" s="41">
        <f t="shared" si="125"/>
        <v>143.00000000000009</v>
      </c>
      <c r="J721" s="41">
        <v>715</v>
      </c>
    </row>
    <row r="722" spans="1:10">
      <c r="A722" s="63">
        <f t="shared" si="118"/>
        <v>0.81500000000000061</v>
      </c>
      <c r="B722" s="63">
        <f t="shared" si="119"/>
        <v>9.1499999999998476</v>
      </c>
      <c r="C722" s="63">
        <f t="shared" si="120"/>
        <v>4.5749999999999238</v>
      </c>
      <c r="D722" s="63">
        <f t="shared" si="121"/>
        <v>4.5749999999999238</v>
      </c>
      <c r="E722" s="64">
        <f t="shared" si="122"/>
        <v>7.6422499999998807</v>
      </c>
      <c r="F722" s="52">
        <v>23.475000000000001</v>
      </c>
      <c r="G722" s="65">
        <f t="shared" si="123"/>
        <v>159.95706890624217</v>
      </c>
      <c r="H722" s="40">
        <f t="shared" si="124"/>
        <v>1.2808414662380689E+43</v>
      </c>
      <c r="I722" s="41">
        <f t="shared" si="125"/>
        <v>143.20000000000007</v>
      </c>
      <c r="J722" s="41">
        <v>716</v>
      </c>
    </row>
    <row r="723" spans="1:10">
      <c r="A723" s="63">
        <f t="shared" si="118"/>
        <v>0.81600000000000061</v>
      </c>
      <c r="B723" s="63">
        <f t="shared" si="119"/>
        <v>9.1599999999998474</v>
      </c>
      <c r="C723" s="63">
        <f t="shared" si="120"/>
        <v>4.5799999999999237</v>
      </c>
      <c r="D723" s="63">
        <f t="shared" si="121"/>
        <v>4.5799999999999237</v>
      </c>
      <c r="E723" s="64">
        <f t="shared" si="122"/>
        <v>7.6585599999998806</v>
      </c>
      <c r="F723" s="52">
        <v>23.475000000000001</v>
      </c>
      <c r="G723" s="65">
        <f t="shared" si="123"/>
        <v>160.64901798399214</v>
      </c>
      <c r="H723" s="40">
        <f t="shared" si="124"/>
        <v>1.4713004852796603E+43</v>
      </c>
      <c r="I723" s="41">
        <f t="shared" si="125"/>
        <v>143.40000000000006</v>
      </c>
      <c r="J723" s="41">
        <v>717</v>
      </c>
    </row>
    <row r="724" spans="1:10">
      <c r="A724" s="63">
        <f t="shared" si="118"/>
        <v>0.81700000000000061</v>
      </c>
      <c r="B724" s="63">
        <f t="shared" si="119"/>
        <v>9.1699999999998472</v>
      </c>
      <c r="C724" s="63">
        <f t="shared" si="120"/>
        <v>4.5849999999999236</v>
      </c>
      <c r="D724" s="63">
        <f t="shared" si="121"/>
        <v>4.5849999999999236</v>
      </c>
      <c r="E724" s="64">
        <f t="shared" si="122"/>
        <v>7.6748899999998805</v>
      </c>
      <c r="F724" s="52">
        <v>23.475000000000001</v>
      </c>
      <c r="G724" s="65">
        <f t="shared" si="123"/>
        <v>161.3432644302421</v>
      </c>
      <c r="H724" s="40">
        <f t="shared" si="124"/>
        <v>1.6900804471470847E+43</v>
      </c>
      <c r="I724" s="41">
        <f t="shared" si="125"/>
        <v>143.60000000000008</v>
      </c>
      <c r="J724" s="41">
        <v>718</v>
      </c>
    </row>
    <row r="725" spans="1:10">
      <c r="A725" s="63">
        <f t="shared" si="118"/>
        <v>0.81800000000000062</v>
      </c>
      <c r="B725" s="63">
        <f t="shared" si="119"/>
        <v>9.1799999999998469</v>
      </c>
      <c r="C725" s="63">
        <f t="shared" si="120"/>
        <v>4.5899999999999235</v>
      </c>
      <c r="D725" s="63">
        <f t="shared" si="121"/>
        <v>4.5899999999999235</v>
      </c>
      <c r="E725" s="64">
        <f t="shared" si="122"/>
        <v>7.6912399999998797</v>
      </c>
      <c r="F725" s="52">
        <v>23.475000000000001</v>
      </c>
      <c r="G725" s="65">
        <f t="shared" si="123"/>
        <v>162.03981344399207</v>
      </c>
      <c r="H725" s="40">
        <f t="shared" si="124"/>
        <v>1.9413926294505098E+43</v>
      </c>
      <c r="I725" s="41">
        <f t="shared" si="125"/>
        <v>143.80000000000007</v>
      </c>
      <c r="J725" s="41">
        <v>719</v>
      </c>
    </row>
    <row r="726" spans="1:10">
      <c r="A726" s="63">
        <f t="shared" si="118"/>
        <v>0.81900000000000062</v>
      </c>
      <c r="B726" s="63">
        <f t="shared" si="119"/>
        <v>9.1899999999998467</v>
      </c>
      <c r="C726" s="63">
        <f t="shared" si="120"/>
        <v>4.5949999999999234</v>
      </c>
      <c r="D726" s="63">
        <f t="shared" si="121"/>
        <v>4.5949999999999234</v>
      </c>
      <c r="E726" s="64">
        <f t="shared" si="122"/>
        <v>7.7076099999998791</v>
      </c>
      <c r="F726" s="52">
        <v>23.475000000000001</v>
      </c>
      <c r="G726" s="65">
        <f t="shared" si="123"/>
        <v>162.73867023024201</v>
      </c>
      <c r="H726" s="40">
        <f t="shared" si="124"/>
        <v>2.2300745198531693E+43</v>
      </c>
      <c r="I726" s="41">
        <f t="shared" si="125"/>
        <v>144.00000000000006</v>
      </c>
      <c r="J726" s="41">
        <v>720</v>
      </c>
    </row>
    <row r="727" spans="1:10">
      <c r="A727" s="63">
        <f t="shared" si="118"/>
        <v>0.82000000000000062</v>
      </c>
      <c r="B727" s="63">
        <f t="shared" si="119"/>
        <v>9.1999999999998465</v>
      </c>
      <c r="C727" s="63">
        <f t="shared" si="120"/>
        <v>4.5999999999999233</v>
      </c>
      <c r="D727" s="63">
        <f t="shared" si="121"/>
        <v>4.5999999999999233</v>
      </c>
      <c r="E727" s="64">
        <f t="shared" si="122"/>
        <v>7.7239999999998794</v>
      </c>
      <c r="F727" s="52">
        <v>23.475000000000001</v>
      </c>
      <c r="G727" s="65">
        <f t="shared" si="123"/>
        <v>163.43983999999199</v>
      </c>
      <c r="H727" s="40">
        <f t="shared" si="124"/>
        <v>2.5616829324761389E+43</v>
      </c>
      <c r="I727" s="41">
        <f t="shared" si="125"/>
        <v>144.20000000000007</v>
      </c>
      <c r="J727" s="41">
        <v>721</v>
      </c>
    </row>
    <row r="728" spans="1:10">
      <c r="A728" s="63">
        <f t="shared" si="118"/>
        <v>0.82100000000000062</v>
      </c>
      <c r="B728" s="63">
        <f t="shared" si="119"/>
        <v>9.2099999999998463</v>
      </c>
      <c r="C728" s="63">
        <f t="shared" si="120"/>
        <v>4.6049999999999232</v>
      </c>
      <c r="D728" s="63">
        <f t="shared" si="121"/>
        <v>4.6049999999999232</v>
      </c>
      <c r="E728" s="64">
        <f t="shared" si="122"/>
        <v>7.740409999999879</v>
      </c>
      <c r="F728" s="52">
        <v>23.475000000000001</v>
      </c>
      <c r="G728" s="65">
        <f t="shared" si="123"/>
        <v>164.14332797024193</v>
      </c>
      <c r="H728" s="40">
        <f t="shared" si="124"/>
        <v>2.942600970559321E+43</v>
      </c>
      <c r="I728" s="41">
        <f t="shared" si="125"/>
        <v>144.40000000000006</v>
      </c>
      <c r="J728" s="41">
        <v>722</v>
      </c>
    </row>
    <row r="729" spans="1:10">
      <c r="A729" s="63">
        <f t="shared" si="118"/>
        <v>0.82200000000000062</v>
      </c>
      <c r="B729" s="63">
        <f t="shared" si="119"/>
        <v>9.2199999999998461</v>
      </c>
      <c r="C729" s="63">
        <f t="shared" si="120"/>
        <v>4.609999999999923</v>
      </c>
      <c r="D729" s="63">
        <f t="shared" si="121"/>
        <v>4.609999999999923</v>
      </c>
      <c r="E729" s="64">
        <f t="shared" si="122"/>
        <v>7.7568399999998778</v>
      </c>
      <c r="F729" s="52">
        <v>23.475000000000001</v>
      </c>
      <c r="G729" s="65">
        <f t="shared" si="123"/>
        <v>164.8491393639919</v>
      </c>
      <c r="H729" s="40">
        <f t="shared" si="124"/>
        <v>3.3801608942941709E+43</v>
      </c>
      <c r="I729" s="41">
        <f t="shared" si="125"/>
        <v>144.60000000000008</v>
      </c>
      <c r="J729" s="41">
        <v>723</v>
      </c>
    </row>
    <row r="730" spans="1:10">
      <c r="A730" s="63">
        <f t="shared" si="118"/>
        <v>0.82300000000000062</v>
      </c>
      <c r="B730" s="63">
        <f t="shared" si="119"/>
        <v>9.2299999999998459</v>
      </c>
      <c r="C730" s="63">
        <f t="shared" si="120"/>
        <v>4.6149999999999229</v>
      </c>
      <c r="D730" s="63">
        <f t="shared" si="121"/>
        <v>4.6149999999999229</v>
      </c>
      <c r="E730" s="64">
        <f t="shared" si="122"/>
        <v>7.7732899999998786</v>
      </c>
      <c r="F730" s="52">
        <v>23.475000000000001</v>
      </c>
      <c r="G730" s="65">
        <f t="shared" si="123"/>
        <v>165.5572794102419</v>
      </c>
      <c r="H730" s="40">
        <f t="shared" si="124"/>
        <v>3.8827852589010216E+43</v>
      </c>
      <c r="I730" s="41">
        <f t="shared" si="125"/>
        <v>144.80000000000007</v>
      </c>
      <c r="J730" s="41">
        <v>724</v>
      </c>
    </row>
    <row r="731" spans="1:10">
      <c r="A731" s="63">
        <f t="shared" si="118"/>
        <v>0.82400000000000062</v>
      </c>
      <c r="B731" s="63">
        <f t="shared" si="119"/>
        <v>9.2399999999998457</v>
      </c>
      <c r="C731" s="63">
        <f t="shared" si="120"/>
        <v>4.6199999999999228</v>
      </c>
      <c r="D731" s="63">
        <f t="shared" si="121"/>
        <v>4.6199999999999228</v>
      </c>
      <c r="E731" s="64">
        <f t="shared" si="122"/>
        <v>7.7897599999998777</v>
      </c>
      <c r="F731" s="52">
        <v>23.475000000000001</v>
      </c>
      <c r="G731" s="65">
        <f t="shared" si="123"/>
        <v>166.26775334399184</v>
      </c>
      <c r="H731" s="40">
        <f t="shared" si="124"/>
        <v>4.4601490397063395E+43</v>
      </c>
      <c r="I731" s="41">
        <f t="shared" si="125"/>
        <v>145.00000000000006</v>
      </c>
      <c r="J731" s="41">
        <v>725</v>
      </c>
    </row>
    <row r="732" spans="1:10">
      <c r="A732" s="63">
        <f t="shared" si="118"/>
        <v>0.82500000000000062</v>
      </c>
      <c r="B732" s="63">
        <f t="shared" si="119"/>
        <v>9.2499999999998455</v>
      </c>
      <c r="C732" s="63">
        <f t="shared" si="120"/>
        <v>4.6249999999999227</v>
      </c>
      <c r="D732" s="63">
        <f t="shared" si="121"/>
        <v>4.6249999999999227</v>
      </c>
      <c r="E732" s="64">
        <f t="shared" si="122"/>
        <v>7.8062499999998778</v>
      </c>
      <c r="F732" s="52">
        <v>23.475000000000001</v>
      </c>
      <c r="G732" s="65">
        <f t="shared" si="123"/>
        <v>166.98056640624179</v>
      </c>
      <c r="H732" s="40">
        <f t="shared" si="124"/>
        <v>5.1233658649522787E+43</v>
      </c>
      <c r="I732" s="41">
        <f t="shared" si="125"/>
        <v>145.20000000000007</v>
      </c>
      <c r="J732" s="41">
        <v>726</v>
      </c>
    </row>
    <row r="733" spans="1:10">
      <c r="A733" s="63">
        <f t="shared" si="118"/>
        <v>0.82600000000000062</v>
      </c>
      <c r="B733" s="63">
        <f t="shared" si="119"/>
        <v>9.2599999999998452</v>
      </c>
      <c r="C733" s="63">
        <f t="shared" si="120"/>
        <v>4.6299999999999226</v>
      </c>
      <c r="D733" s="63">
        <f t="shared" si="121"/>
        <v>4.6299999999999226</v>
      </c>
      <c r="E733" s="64">
        <f t="shared" si="122"/>
        <v>7.8227599999998771</v>
      </c>
      <c r="F733" s="52">
        <v>23.475000000000001</v>
      </c>
      <c r="G733" s="65">
        <f t="shared" si="123"/>
        <v>167.69572384399177</v>
      </c>
      <c r="H733" s="40">
        <f t="shared" si="124"/>
        <v>5.8852019411186451E+43</v>
      </c>
      <c r="I733" s="41">
        <f t="shared" si="125"/>
        <v>145.40000000000006</v>
      </c>
      <c r="J733" s="41">
        <v>727</v>
      </c>
    </row>
    <row r="734" spans="1:10">
      <c r="A734" s="63">
        <f t="shared" si="118"/>
        <v>0.82700000000000062</v>
      </c>
      <c r="B734" s="63">
        <f t="shared" si="119"/>
        <v>9.269999999999845</v>
      </c>
      <c r="C734" s="63">
        <f t="shared" si="120"/>
        <v>4.6349999999999225</v>
      </c>
      <c r="D734" s="63">
        <f t="shared" si="121"/>
        <v>4.6349999999999225</v>
      </c>
      <c r="E734" s="64">
        <f t="shared" si="122"/>
        <v>7.8392899999998766</v>
      </c>
      <c r="F734" s="52">
        <v>23.475000000000001</v>
      </c>
      <c r="G734" s="65">
        <f t="shared" si="123"/>
        <v>168.41323091024171</v>
      </c>
      <c r="H734" s="40">
        <f t="shared" si="124"/>
        <v>6.7603217885883438E+43</v>
      </c>
      <c r="I734" s="41">
        <f t="shared" si="125"/>
        <v>145.60000000000008</v>
      </c>
      <c r="J734" s="41">
        <v>728</v>
      </c>
    </row>
    <row r="735" spans="1:10">
      <c r="A735" s="63">
        <f t="shared" si="118"/>
        <v>0.82800000000000062</v>
      </c>
      <c r="B735" s="63">
        <f t="shared" si="119"/>
        <v>9.2799999999998448</v>
      </c>
      <c r="C735" s="63">
        <f t="shared" si="120"/>
        <v>4.6399999999999224</v>
      </c>
      <c r="D735" s="63">
        <f t="shared" si="121"/>
        <v>4.6399999999999224</v>
      </c>
      <c r="E735" s="64">
        <f t="shared" si="122"/>
        <v>7.8558399999998771</v>
      </c>
      <c r="F735" s="52">
        <v>23.475000000000001</v>
      </c>
      <c r="G735" s="65">
        <f t="shared" si="123"/>
        <v>169.13309286399169</v>
      </c>
      <c r="H735" s="40">
        <f t="shared" si="124"/>
        <v>7.7655705178020471E+43</v>
      </c>
      <c r="I735" s="41">
        <f t="shared" si="125"/>
        <v>145.80000000000007</v>
      </c>
      <c r="J735" s="41">
        <v>729</v>
      </c>
    </row>
    <row r="736" spans="1:10">
      <c r="A736" s="63">
        <f t="shared" si="118"/>
        <v>0.82900000000000063</v>
      </c>
      <c r="B736" s="63">
        <f t="shared" si="119"/>
        <v>9.2899999999998446</v>
      </c>
      <c r="C736" s="63">
        <f t="shared" si="120"/>
        <v>4.6449999999999223</v>
      </c>
      <c r="D736" s="63">
        <f t="shared" si="121"/>
        <v>4.6449999999999223</v>
      </c>
      <c r="E736" s="64">
        <f t="shared" si="122"/>
        <v>7.872409999999876</v>
      </c>
      <c r="F736" s="52">
        <v>23.475000000000001</v>
      </c>
      <c r="G736" s="65">
        <f t="shared" si="123"/>
        <v>169.85531497024164</v>
      </c>
      <c r="H736" s="40">
        <f t="shared" si="124"/>
        <v>8.920298079412683E+43</v>
      </c>
      <c r="I736" s="41">
        <f t="shared" si="125"/>
        <v>146.00000000000006</v>
      </c>
      <c r="J736" s="41">
        <v>730</v>
      </c>
    </row>
    <row r="737" spans="1:10">
      <c r="A737" s="63">
        <f t="shared" si="118"/>
        <v>0.83000000000000063</v>
      </c>
      <c r="B737" s="63">
        <f t="shared" si="119"/>
        <v>9.2999999999998444</v>
      </c>
      <c r="C737" s="63">
        <f t="shared" si="120"/>
        <v>4.6499999999999222</v>
      </c>
      <c r="D737" s="63">
        <f t="shared" si="121"/>
        <v>4.6499999999999222</v>
      </c>
      <c r="E737" s="64">
        <f t="shared" si="122"/>
        <v>7.8889999999998759</v>
      </c>
      <c r="F737" s="52">
        <v>23.475000000000001</v>
      </c>
      <c r="G737" s="65">
        <f t="shared" si="123"/>
        <v>170.57990249999159</v>
      </c>
      <c r="H737" s="40">
        <f t="shared" si="124"/>
        <v>1.0246731729904559E+44</v>
      </c>
      <c r="I737" s="41">
        <f t="shared" si="125"/>
        <v>146.20000000000007</v>
      </c>
      <c r="J737" s="41">
        <v>731</v>
      </c>
    </row>
    <row r="738" spans="1:10">
      <c r="A738" s="63">
        <f t="shared" ref="A738:A801" si="126">A737+0.1%</f>
        <v>0.83100000000000063</v>
      </c>
      <c r="B738" s="63">
        <f t="shared" ref="B738:B801" si="127">B737+1%</f>
        <v>9.3099999999998442</v>
      </c>
      <c r="C738" s="63">
        <f t="shared" ref="C738:C801" si="128">C737+0.5%</f>
        <v>4.6549999999999221</v>
      </c>
      <c r="D738" s="63">
        <f t="shared" ref="D738:D801" si="129">D737+0.5%</f>
        <v>4.6549999999999221</v>
      </c>
      <c r="E738" s="64">
        <f t="shared" si="122"/>
        <v>7.9056099999998759</v>
      </c>
      <c r="F738" s="52">
        <v>23.475000000000001</v>
      </c>
      <c r="G738" s="65">
        <f t="shared" si="123"/>
        <v>171.30686073024157</v>
      </c>
      <c r="H738" s="40">
        <f t="shared" si="124"/>
        <v>1.1770403882237292E+44</v>
      </c>
      <c r="I738" s="41">
        <f t="shared" si="125"/>
        <v>146.40000000000006</v>
      </c>
      <c r="J738" s="41">
        <v>732</v>
      </c>
    </row>
    <row r="739" spans="1:10">
      <c r="A739" s="63">
        <f t="shared" si="126"/>
        <v>0.83200000000000063</v>
      </c>
      <c r="B739" s="63">
        <f t="shared" si="127"/>
        <v>9.319999999999844</v>
      </c>
      <c r="C739" s="63">
        <f t="shared" si="128"/>
        <v>4.659999999999922</v>
      </c>
      <c r="D739" s="63">
        <f t="shared" si="129"/>
        <v>4.659999999999922</v>
      </c>
      <c r="E739" s="64">
        <f t="shared" si="122"/>
        <v>7.9222399999998752</v>
      </c>
      <c r="F739" s="52">
        <v>23.475000000000001</v>
      </c>
      <c r="G739" s="65">
        <f t="shared" si="123"/>
        <v>172.03619494399152</v>
      </c>
      <c r="H739" s="40">
        <f t="shared" si="124"/>
        <v>1.3520643577176693E+44</v>
      </c>
      <c r="I739" s="41">
        <f t="shared" si="125"/>
        <v>146.60000000000008</v>
      </c>
      <c r="J739" s="41">
        <v>733</v>
      </c>
    </row>
    <row r="740" spans="1:10">
      <c r="A740" s="63">
        <f t="shared" si="126"/>
        <v>0.83300000000000063</v>
      </c>
      <c r="B740" s="63">
        <f t="shared" si="127"/>
        <v>9.3299999999998438</v>
      </c>
      <c r="C740" s="63">
        <f t="shared" si="128"/>
        <v>4.6649999999999219</v>
      </c>
      <c r="D740" s="63">
        <f t="shared" si="129"/>
        <v>4.6649999999999219</v>
      </c>
      <c r="E740" s="64">
        <f t="shared" si="122"/>
        <v>7.9388899999998745</v>
      </c>
      <c r="F740" s="52">
        <v>23.475000000000001</v>
      </c>
      <c r="G740" s="65">
        <f t="shared" si="123"/>
        <v>172.7679104302415</v>
      </c>
      <c r="H740" s="40">
        <f t="shared" si="124"/>
        <v>1.5531141035604094E+44</v>
      </c>
      <c r="I740" s="41">
        <f t="shared" si="125"/>
        <v>146.80000000000007</v>
      </c>
      <c r="J740" s="41">
        <v>734</v>
      </c>
    </row>
    <row r="741" spans="1:10">
      <c r="A741" s="63">
        <f t="shared" si="126"/>
        <v>0.83400000000000063</v>
      </c>
      <c r="B741" s="63">
        <f t="shared" si="127"/>
        <v>9.3399999999998435</v>
      </c>
      <c r="C741" s="63">
        <f t="shared" si="128"/>
        <v>4.6699999999999218</v>
      </c>
      <c r="D741" s="63">
        <f t="shared" si="129"/>
        <v>4.6699999999999218</v>
      </c>
      <c r="E741" s="64">
        <f t="shared" si="122"/>
        <v>7.955559999999875</v>
      </c>
      <c r="F741" s="52">
        <v>23.475000000000001</v>
      </c>
      <c r="G741" s="65">
        <f t="shared" si="123"/>
        <v>173.50201248399145</v>
      </c>
      <c r="H741" s="40">
        <f t="shared" si="124"/>
        <v>1.7840596158825374E+44</v>
      </c>
      <c r="I741" s="41">
        <f t="shared" si="125"/>
        <v>147.00000000000009</v>
      </c>
      <c r="J741" s="41">
        <v>735</v>
      </c>
    </row>
    <row r="742" spans="1:10">
      <c r="A742" s="63">
        <f t="shared" si="126"/>
        <v>0.83500000000000063</v>
      </c>
      <c r="B742" s="63">
        <f t="shared" si="127"/>
        <v>9.3499999999998433</v>
      </c>
      <c r="C742" s="63">
        <f t="shared" si="128"/>
        <v>4.6749999999999217</v>
      </c>
      <c r="D742" s="63">
        <f t="shared" si="129"/>
        <v>4.6749999999999217</v>
      </c>
      <c r="E742" s="64">
        <f t="shared" si="122"/>
        <v>7.9722499999998746</v>
      </c>
      <c r="F742" s="52">
        <v>23.475000000000001</v>
      </c>
      <c r="G742" s="65">
        <f t="shared" si="123"/>
        <v>174.23850640624144</v>
      </c>
      <c r="H742" s="40">
        <f t="shared" si="124"/>
        <v>2.0493463459809131E+44</v>
      </c>
      <c r="I742" s="41">
        <f t="shared" si="125"/>
        <v>147.20000000000007</v>
      </c>
      <c r="J742" s="41">
        <v>736</v>
      </c>
    </row>
    <row r="743" spans="1:10">
      <c r="A743" s="63">
        <f t="shared" si="126"/>
        <v>0.83600000000000063</v>
      </c>
      <c r="B743" s="63">
        <f t="shared" si="127"/>
        <v>9.3599999999998431</v>
      </c>
      <c r="C743" s="63">
        <f t="shared" si="128"/>
        <v>4.6799999999999216</v>
      </c>
      <c r="D743" s="63">
        <f t="shared" si="129"/>
        <v>4.6799999999999216</v>
      </c>
      <c r="E743" s="64">
        <f t="shared" si="122"/>
        <v>7.9889599999998744</v>
      </c>
      <c r="F743" s="52">
        <v>23.475000000000001</v>
      </c>
      <c r="G743" s="65">
        <f t="shared" si="123"/>
        <v>174.97739750399137</v>
      </c>
      <c r="H743" s="40">
        <f t="shared" si="124"/>
        <v>2.35408077644746E+44</v>
      </c>
      <c r="I743" s="41">
        <f t="shared" si="125"/>
        <v>147.40000000000009</v>
      </c>
      <c r="J743" s="41">
        <v>737</v>
      </c>
    </row>
    <row r="744" spans="1:10">
      <c r="A744" s="63">
        <f t="shared" si="126"/>
        <v>0.83700000000000063</v>
      </c>
      <c r="B744" s="63">
        <f t="shared" si="127"/>
        <v>9.3699999999998429</v>
      </c>
      <c r="C744" s="63">
        <f t="shared" si="128"/>
        <v>4.6849999999999214</v>
      </c>
      <c r="D744" s="63">
        <f t="shared" si="129"/>
        <v>4.6849999999999214</v>
      </c>
      <c r="E744" s="64">
        <f t="shared" si="122"/>
        <v>8.0056899999998734</v>
      </c>
      <c r="F744" s="52">
        <v>23.475000000000001</v>
      </c>
      <c r="G744" s="65">
        <f t="shared" si="123"/>
        <v>175.71869109024132</v>
      </c>
      <c r="H744" s="40">
        <f t="shared" si="124"/>
        <v>2.7041287154353399E+44</v>
      </c>
      <c r="I744" s="41">
        <f t="shared" si="125"/>
        <v>147.60000000000008</v>
      </c>
      <c r="J744" s="41">
        <v>738</v>
      </c>
    </row>
    <row r="745" spans="1:10">
      <c r="A745" s="63">
        <f t="shared" si="126"/>
        <v>0.83800000000000063</v>
      </c>
      <c r="B745" s="63">
        <f t="shared" si="127"/>
        <v>9.3799999999998427</v>
      </c>
      <c r="C745" s="63">
        <f t="shared" si="128"/>
        <v>4.6899999999999213</v>
      </c>
      <c r="D745" s="63">
        <f t="shared" si="129"/>
        <v>4.6899999999999213</v>
      </c>
      <c r="E745" s="64">
        <f t="shared" si="122"/>
        <v>8.0224399999998735</v>
      </c>
      <c r="F745" s="52">
        <v>23.475000000000001</v>
      </c>
      <c r="G745" s="65">
        <f t="shared" si="123"/>
        <v>176.46239248399129</v>
      </c>
      <c r="H745" s="40">
        <f t="shared" si="124"/>
        <v>3.1062282071208204E+44</v>
      </c>
      <c r="I745" s="41">
        <f t="shared" si="125"/>
        <v>147.8000000000001</v>
      </c>
      <c r="J745" s="41">
        <v>739</v>
      </c>
    </row>
    <row r="746" spans="1:10">
      <c r="A746" s="63">
        <f t="shared" si="126"/>
        <v>0.83900000000000063</v>
      </c>
      <c r="B746" s="63">
        <f t="shared" si="127"/>
        <v>9.3899999999998425</v>
      </c>
      <c r="C746" s="63">
        <f t="shared" si="128"/>
        <v>4.6949999999999212</v>
      </c>
      <c r="D746" s="63">
        <f t="shared" si="129"/>
        <v>4.6949999999999212</v>
      </c>
      <c r="E746" s="64">
        <f t="shared" si="122"/>
        <v>8.0392099999998727</v>
      </c>
      <c r="F746" s="52">
        <v>23.475000000000001</v>
      </c>
      <c r="G746" s="65">
        <f t="shared" si="123"/>
        <v>177.20850701024125</v>
      </c>
      <c r="H746" s="40">
        <f t="shared" si="124"/>
        <v>3.5681192317650756E+44</v>
      </c>
      <c r="I746" s="41">
        <f t="shared" si="125"/>
        <v>148.00000000000009</v>
      </c>
      <c r="J746" s="41">
        <v>740</v>
      </c>
    </row>
    <row r="747" spans="1:10">
      <c r="A747" s="63">
        <f t="shared" si="126"/>
        <v>0.84000000000000064</v>
      </c>
      <c r="B747" s="63">
        <f t="shared" si="127"/>
        <v>9.3999999999998423</v>
      </c>
      <c r="C747" s="63">
        <f t="shared" si="128"/>
        <v>4.6999999999999211</v>
      </c>
      <c r="D747" s="63">
        <f t="shared" si="129"/>
        <v>4.6999999999999211</v>
      </c>
      <c r="E747" s="64">
        <f t="shared" si="122"/>
        <v>8.055999999999873</v>
      </c>
      <c r="F747" s="52">
        <v>23.475000000000001</v>
      </c>
      <c r="G747" s="65">
        <f t="shared" si="123"/>
        <v>177.95703999999122</v>
      </c>
      <c r="H747" s="40">
        <f t="shared" si="124"/>
        <v>4.0986926919618269E+44</v>
      </c>
      <c r="I747" s="41">
        <f t="shared" si="125"/>
        <v>148.20000000000007</v>
      </c>
      <c r="J747" s="41">
        <v>741</v>
      </c>
    </row>
    <row r="748" spans="1:10">
      <c r="A748" s="63">
        <f t="shared" si="126"/>
        <v>0.84100000000000064</v>
      </c>
      <c r="B748" s="63">
        <f t="shared" si="127"/>
        <v>9.409999999999842</v>
      </c>
      <c r="C748" s="63">
        <f t="shared" si="128"/>
        <v>4.704999999999921</v>
      </c>
      <c r="D748" s="63">
        <f t="shared" si="129"/>
        <v>4.704999999999921</v>
      </c>
      <c r="E748" s="64">
        <f t="shared" si="122"/>
        <v>8.0728099999998726</v>
      </c>
      <c r="F748" s="52">
        <v>23.475000000000001</v>
      </c>
      <c r="G748" s="65">
        <f t="shared" si="123"/>
        <v>178.70799679024117</v>
      </c>
      <c r="H748" s="40">
        <f t="shared" si="124"/>
        <v>4.70816155289492E+44</v>
      </c>
      <c r="I748" s="41">
        <f t="shared" si="125"/>
        <v>148.40000000000009</v>
      </c>
      <c r="J748" s="41">
        <v>742</v>
      </c>
    </row>
    <row r="749" spans="1:10">
      <c r="A749" s="63">
        <f t="shared" si="126"/>
        <v>0.84200000000000064</v>
      </c>
      <c r="B749" s="63">
        <f t="shared" si="127"/>
        <v>9.4199999999998418</v>
      </c>
      <c r="C749" s="63">
        <f t="shared" si="128"/>
        <v>4.7099999999999209</v>
      </c>
      <c r="D749" s="63">
        <f t="shared" si="129"/>
        <v>4.7099999999999209</v>
      </c>
      <c r="E749" s="64">
        <f t="shared" si="122"/>
        <v>8.0896399999998714</v>
      </c>
      <c r="F749" s="52">
        <v>23.475000000000001</v>
      </c>
      <c r="G749" s="65">
        <f t="shared" si="123"/>
        <v>179.46138272399111</v>
      </c>
      <c r="H749" s="40">
        <f t="shared" si="124"/>
        <v>5.4082574308706814E+44</v>
      </c>
      <c r="I749" s="41">
        <f t="shared" si="125"/>
        <v>148.60000000000008</v>
      </c>
      <c r="J749" s="41">
        <v>743</v>
      </c>
    </row>
    <row r="750" spans="1:10">
      <c r="A750" s="63">
        <f t="shared" si="126"/>
        <v>0.84300000000000064</v>
      </c>
      <c r="B750" s="63">
        <f t="shared" si="127"/>
        <v>9.4299999999998416</v>
      </c>
      <c r="C750" s="63">
        <f t="shared" si="128"/>
        <v>4.7149999999999208</v>
      </c>
      <c r="D750" s="63">
        <f t="shared" si="129"/>
        <v>4.7149999999999208</v>
      </c>
      <c r="E750" s="64">
        <f t="shared" si="122"/>
        <v>8.106489999999873</v>
      </c>
      <c r="F750" s="52">
        <v>23.475000000000001</v>
      </c>
      <c r="G750" s="65">
        <f t="shared" si="123"/>
        <v>180.21720315024115</v>
      </c>
      <c r="H750" s="40">
        <f t="shared" si="124"/>
        <v>6.2124564142416432E+44</v>
      </c>
      <c r="I750" s="41">
        <f t="shared" si="125"/>
        <v>148.8000000000001</v>
      </c>
      <c r="J750" s="41">
        <v>744</v>
      </c>
    </row>
    <row r="751" spans="1:10">
      <c r="A751" s="63">
        <f t="shared" si="126"/>
        <v>0.84400000000000064</v>
      </c>
      <c r="B751" s="63">
        <f t="shared" si="127"/>
        <v>9.4399999999998414</v>
      </c>
      <c r="C751" s="63">
        <f t="shared" si="128"/>
        <v>4.7199999999999207</v>
      </c>
      <c r="D751" s="63">
        <f t="shared" si="129"/>
        <v>4.7199999999999207</v>
      </c>
      <c r="E751" s="64">
        <f t="shared" si="122"/>
        <v>8.123359999999872</v>
      </c>
      <c r="F751" s="52">
        <v>23.475000000000001</v>
      </c>
      <c r="G751" s="65">
        <f t="shared" si="123"/>
        <v>180.97546342399107</v>
      </c>
      <c r="H751" s="40">
        <f t="shared" si="124"/>
        <v>7.1362384635301559E+44</v>
      </c>
      <c r="I751" s="41">
        <f t="shared" si="125"/>
        <v>149.00000000000009</v>
      </c>
      <c r="J751" s="41">
        <v>745</v>
      </c>
    </row>
    <row r="752" spans="1:10">
      <c r="A752" s="63">
        <f t="shared" si="126"/>
        <v>0.84500000000000064</v>
      </c>
      <c r="B752" s="63">
        <f t="shared" si="127"/>
        <v>9.4499999999998412</v>
      </c>
      <c r="C752" s="63">
        <f t="shared" si="128"/>
        <v>4.7249999999999206</v>
      </c>
      <c r="D752" s="63">
        <f t="shared" si="129"/>
        <v>4.7249999999999206</v>
      </c>
      <c r="E752" s="64">
        <f t="shared" si="122"/>
        <v>8.1402499999998703</v>
      </c>
      <c r="F752" s="52">
        <v>23.475000000000001</v>
      </c>
      <c r="G752" s="65">
        <f t="shared" si="123"/>
        <v>181.73616890624098</v>
      </c>
      <c r="H752" s="40">
        <f t="shared" si="124"/>
        <v>8.1973853839236571E+44</v>
      </c>
      <c r="I752" s="41">
        <f t="shared" si="125"/>
        <v>149.20000000000007</v>
      </c>
      <c r="J752" s="41">
        <v>746</v>
      </c>
    </row>
    <row r="753" spans="1:10">
      <c r="A753" s="63">
        <f t="shared" si="126"/>
        <v>0.84600000000000064</v>
      </c>
      <c r="B753" s="63">
        <f t="shared" si="127"/>
        <v>9.459999999999841</v>
      </c>
      <c r="C753" s="63">
        <f t="shared" si="128"/>
        <v>4.7299999999999205</v>
      </c>
      <c r="D753" s="63">
        <f t="shared" si="129"/>
        <v>4.7299999999999205</v>
      </c>
      <c r="E753" s="64">
        <f t="shared" si="122"/>
        <v>8.1571599999998714</v>
      </c>
      <c r="F753" s="52">
        <v>23.475000000000001</v>
      </c>
      <c r="G753" s="65">
        <f t="shared" si="123"/>
        <v>182.49932496399097</v>
      </c>
      <c r="H753" s="40">
        <f t="shared" si="124"/>
        <v>9.4163231057898448E+44</v>
      </c>
      <c r="I753" s="41">
        <f t="shared" si="125"/>
        <v>149.40000000000009</v>
      </c>
      <c r="J753" s="41">
        <v>747</v>
      </c>
    </row>
    <row r="754" spans="1:10">
      <c r="A754" s="63">
        <f t="shared" si="126"/>
        <v>0.84700000000000064</v>
      </c>
      <c r="B754" s="63">
        <f t="shared" si="127"/>
        <v>9.4699999999998408</v>
      </c>
      <c r="C754" s="63">
        <f t="shared" si="128"/>
        <v>4.7349999999999204</v>
      </c>
      <c r="D754" s="63">
        <f t="shared" si="129"/>
        <v>4.7349999999999204</v>
      </c>
      <c r="E754" s="64">
        <f t="shared" si="122"/>
        <v>8.17408999999987</v>
      </c>
      <c r="F754" s="52">
        <v>23.475000000000001</v>
      </c>
      <c r="G754" s="65">
        <f t="shared" si="123"/>
        <v>183.26493697024091</v>
      </c>
      <c r="H754" s="40">
        <f t="shared" si="124"/>
        <v>1.0816514861741367E+45</v>
      </c>
      <c r="I754" s="41">
        <f t="shared" si="125"/>
        <v>149.60000000000008</v>
      </c>
      <c r="J754" s="41">
        <v>748</v>
      </c>
    </row>
    <row r="755" spans="1:10">
      <c r="A755" s="63">
        <f t="shared" si="126"/>
        <v>0.84800000000000064</v>
      </c>
      <c r="B755" s="63">
        <f t="shared" si="127"/>
        <v>9.4799999999998406</v>
      </c>
      <c r="C755" s="63">
        <f t="shared" si="128"/>
        <v>4.7399999999999203</v>
      </c>
      <c r="D755" s="63">
        <f t="shared" si="129"/>
        <v>4.7399999999999203</v>
      </c>
      <c r="E755" s="64">
        <f t="shared" si="122"/>
        <v>8.1910399999998695</v>
      </c>
      <c r="F755" s="52">
        <v>23.475000000000001</v>
      </c>
      <c r="G755" s="65">
        <f t="shared" si="123"/>
        <v>184.03301030399089</v>
      </c>
      <c r="H755" s="40">
        <f t="shared" si="124"/>
        <v>1.2424912828483288E+45</v>
      </c>
      <c r="I755" s="41">
        <f t="shared" si="125"/>
        <v>149.80000000000007</v>
      </c>
      <c r="J755" s="41">
        <v>749</v>
      </c>
    </row>
    <row r="756" spans="1:10">
      <c r="A756" s="63">
        <f t="shared" si="126"/>
        <v>0.84900000000000064</v>
      </c>
      <c r="B756" s="63">
        <f t="shared" si="127"/>
        <v>9.4899999999998403</v>
      </c>
      <c r="C756" s="63">
        <f t="shared" si="128"/>
        <v>4.7449999999999202</v>
      </c>
      <c r="D756" s="63">
        <f t="shared" si="129"/>
        <v>4.7449999999999202</v>
      </c>
      <c r="E756" s="64">
        <f t="shared" si="122"/>
        <v>8.2080099999998701</v>
      </c>
      <c r="F756" s="52">
        <v>23.475000000000001</v>
      </c>
      <c r="G756" s="65">
        <f t="shared" si="123"/>
        <v>184.80355035024087</v>
      </c>
      <c r="H756" s="40">
        <f t="shared" si="124"/>
        <v>1.4272476927060312E+45</v>
      </c>
      <c r="I756" s="41">
        <f t="shared" si="125"/>
        <v>150.00000000000009</v>
      </c>
      <c r="J756" s="41">
        <v>750</v>
      </c>
    </row>
    <row r="757" spans="1:10">
      <c r="A757" s="63">
        <f t="shared" si="126"/>
        <v>0.85000000000000064</v>
      </c>
      <c r="B757" s="63">
        <f t="shared" si="127"/>
        <v>9.4999999999998401</v>
      </c>
      <c r="C757" s="63">
        <f t="shared" si="128"/>
        <v>4.7499999999999201</v>
      </c>
      <c r="D757" s="63">
        <f t="shared" si="129"/>
        <v>4.7499999999999201</v>
      </c>
      <c r="E757" s="64">
        <f t="shared" si="122"/>
        <v>8.2249999999998682</v>
      </c>
      <c r="F757" s="52">
        <v>23.475000000000001</v>
      </c>
      <c r="G757" s="65">
        <f t="shared" si="123"/>
        <v>185.57656249999079</v>
      </c>
      <c r="H757" s="40">
        <f t="shared" si="124"/>
        <v>1.6394770767847317E+45</v>
      </c>
      <c r="I757" s="41">
        <f t="shared" si="125"/>
        <v>150.20000000000007</v>
      </c>
      <c r="J757" s="41">
        <v>751</v>
      </c>
    </row>
    <row r="758" spans="1:10">
      <c r="A758" s="63">
        <f t="shared" si="126"/>
        <v>0.85100000000000064</v>
      </c>
      <c r="B758" s="63">
        <f t="shared" si="127"/>
        <v>9.5099999999998399</v>
      </c>
      <c r="C758" s="63">
        <f t="shared" si="128"/>
        <v>4.75499999999992</v>
      </c>
      <c r="D758" s="63">
        <f t="shared" si="129"/>
        <v>4.75499999999992</v>
      </c>
      <c r="E758" s="64">
        <f t="shared" si="122"/>
        <v>8.2420099999998691</v>
      </c>
      <c r="F758" s="52">
        <v>23.475000000000001</v>
      </c>
      <c r="G758" s="65">
        <f t="shared" si="123"/>
        <v>186.35205215024075</v>
      </c>
      <c r="H758" s="40">
        <f t="shared" si="124"/>
        <v>1.8832646211579696E+45</v>
      </c>
      <c r="I758" s="41">
        <f t="shared" si="125"/>
        <v>150.40000000000009</v>
      </c>
      <c r="J758" s="41">
        <v>752</v>
      </c>
    </row>
    <row r="759" spans="1:10">
      <c r="A759" s="63">
        <f t="shared" si="126"/>
        <v>0.85200000000000065</v>
      </c>
      <c r="B759" s="63">
        <f t="shared" si="127"/>
        <v>9.5199999999998397</v>
      </c>
      <c r="C759" s="63">
        <f t="shared" si="128"/>
        <v>4.7599999999999199</v>
      </c>
      <c r="D759" s="63">
        <f t="shared" si="129"/>
        <v>4.7599999999999199</v>
      </c>
      <c r="E759" s="64">
        <f t="shared" si="122"/>
        <v>8.2590399999998692</v>
      </c>
      <c r="F759" s="52">
        <v>23.475000000000001</v>
      </c>
      <c r="G759" s="65">
        <f t="shared" si="123"/>
        <v>187.13002470399073</v>
      </c>
      <c r="H759" s="40">
        <f t="shared" si="124"/>
        <v>2.1633029723482738E+45</v>
      </c>
      <c r="I759" s="41">
        <f t="shared" si="125"/>
        <v>150.60000000000008</v>
      </c>
      <c r="J759" s="41">
        <v>753</v>
      </c>
    </row>
    <row r="760" spans="1:10">
      <c r="A760" s="63">
        <f t="shared" si="126"/>
        <v>0.85300000000000065</v>
      </c>
      <c r="B760" s="63">
        <f t="shared" si="127"/>
        <v>9.5299999999998395</v>
      </c>
      <c r="C760" s="63">
        <f t="shared" si="128"/>
        <v>4.7649999999999197</v>
      </c>
      <c r="D760" s="63">
        <f t="shared" si="129"/>
        <v>4.7649999999999197</v>
      </c>
      <c r="E760" s="64">
        <f t="shared" si="122"/>
        <v>8.2760899999998685</v>
      </c>
      <c r="F760" s="52">
        <v>23.475000000000001</v>
      </c>
      <c r="G760" s="65">
        <f t="shared" si="123"/>
        <v>187.9104855702407</v>
      </c>
      <c r="H760" s="40">
        <f t="shared" si="124"/>
        <v>2.4849825656966589E+45</v>
      </c>
      <c r="I760" s="41">
        <f t="shared" si="125"/>
        <v>150.80000000000007</v>
      </c>
      <c r="J760" s="41">
        <v>754</v>
      </c>
    </row>
    <row r="761" spans="1:10">
      <c r="A761" s="63">
        <f t="shared" si="126"/>
        <v>0.85400000000000065</v>
      </c>
      <c r="B761" s="63">
        <f t="shared" si="127"/>
        <v>9.5399999999998393</v>
      </c>
      <c r="C761" s="63">
        <f t="shared" si="128"/>
        <v>4.7699999999999196</v>
      </c>
      <c r="D761" s="63">
        <f t="shared" si="129"/>
        <v>4.7699999999999196</v>
      </c>
      <c r="E761" s="64">
        <f t="shared" si="122"/>
        <v>8.2931599999998671</v>
      </c>
      <c r="F761" s="52">
        <v>23.475000000000001</v>
      </c>
      <c r="G761" s="65">
        <f t="shared" si="123"/>
        <v>188.6934401639906</v>
      </c>
      <c r="H761" s="40">
        <f t="shared" si="124"/>
        <v>2.8544953854120636E+45</v>
      </c>
      <c r="I761" s="41">
        <f t="shared" si="125"/>
        <v>151.00000000000009</v>
      </c>
      <c r="J761" s="41">
        <v>755</v>
      </c>
    </row>
    <row r="762" spans="1:10">
      <c r="A762" s="63">
        <f t="shared" si="126"/>
        <v>0.85500000000000065</v>
      </c>
      <c r="B762" s="63">
        <f t="shared" si="127"/>
        <v>9.5499999999998391</v>
      </c>
      <c r="C762" s="63">
        <f t="shared" si="128"/>
        <v>4.7749999999999195</v>
      </c>
      <c r="D762" s="63">
        <f t="shared" si="129"/>
        <v>4.7749999999999195</v>
      </c>
      <c r="E762" s="64">
        <f t="shared" si="122"/>
        <v>8.3102499999998685</v>
      </c>
      <c r="F762" s="52">
        <v>23.475000000000001</v>
      </c>
      <c r="G762" s="65">
        <f t="shared" si="123"/>
        <v>189.47889390624064</v>
      </c>
      <c r="H762" s="40">
        <f t="shared" si="124"/>
        <v>3.2789541535694654E+45</v>
      </c>
      <c r="I762" s="41">
        <f t="shared" si="125"/>
        <v>151.20000000000007</v>
      </c>
      <c r="J762" s="41">
        <v>756</v>
      </c>
    </row>
    <row r="763" spans="1:10">
      <c r="A763" s="63">
        <f t="shared" si="126"/>
        <v>0.85600000000000065</v>
      </c>
      <c r="B763" s="63">
        <f t="shared" si="127"/>
        <v>9.5599999999998388</v>
      </c>
      <c r="C763" s="63">
        <f t="shared" si="128"/>
        <v>4.7799999999999194</v>
      </c>
      <c r="D763" s="63">
        <f t="shared" si="129"/>
        <v>4.7799999999999194</v>
      </c>
      <c r="E763" s="64">
        <f t="shared" si="122"/>
        <v>8.3273599999998691</v>
      </c>
      <c r="F763" s="52">
        <v>23.475000000000001</v>
      </c>
      <c r="G763" s="65">
        <f t="shared" si="123"/>
        <v>190.26685222399058</v>
      </c>
      <c r="H763" s="40">
        <f t="shared" si="124"/>
        <v>3.7665292423159392E+45</v>
      </c>
      <c r="I763" s="41">
        <f t="shared" si="125"/>
        <v>151.40000000000006</v>
      </c>
      <c r="J763" s="41">
        <v>757</v>
      </c>
    </row>
    <row r="764" spans="1:10">
      <c r="A764" s="63">
        <f t="shared" si="126"/>
        <v>0.85700000000000065</v>
      </c>
      <c r="B764" s="63">
        <f t="shared" si="127"/>
        <v>9.5699999999998386</v>
      </c>
      <c r="C764" s="63">
        <f t="shared" si="128"/>
        <v>4.7849999999999193</v>
      </c>
      <c r="D764" s="63">
        <f t="shared" si="129"/>
        <v>4.7849999999999193</v>
      </c>
      <c r="E764" s="64">
        <f t="shared" si="122"/>
        <v>8.3444899999998672</v>
      </c>
      <c r="F764" s="52">
        <v>23.475000000000001</v>
      </c>
      <c r="G764" s="65">
        <f t="shared" si="123"/>
        <v>191.05732055024052</v>
      </c>
      <c r="H764" s="40">
        <f t="shared" si="124"/>
        <v>4.3266059446965489E+45</v>
      </c>
      <c r="I764" s="41">
        <f t="shared" si="125"/>
        <v>151.60000000000008</v>
      </c>
      <c r="J764" s="41">
        <v>758</v>
      </c>
    </row>
    <row r="765" spans="1:10">
      <c r="A765" s="63">
        <f t="shared" si="126"/>
        <v>0.85800000000000065</v>
      </c>
      <c r="B765" s="63">
        <f t="shared" si="127"/>
        <v>9.5799999999998384</v>
      </c>
      <c r="C765" s="63">
        <f t="shared" si="128"/>
        <v>4.7899999999999192</v>
      </c>
      <c r="D765" s="63">
        <f t="shared" si="129"/>
        <v>4.7899999999999192</v>
      </c>
      <c r="E765" s="64">
        <f t="shared" si="122"/>
        <v>8.3616399999998663</v>
      </c>
      <c r="F765" s="52">
        <v>23.475000000000001</v>
      </c>
      <c r="G765" s="65">
        <f t="shared" si="123"/>
        <v>191.85030432399046</v>
      </c>
      <c r="H765" s="40">
        <f t="shared" si="124"/>
        <v>4.9699651313933203E+45</v>
      </c>
      <c r="I765" s="41">
        <f t="shared" si="125"/>
        <v>151.80000000000007</v>
      </c>
      <c r="J765" s="41">
        <v>759</v>
      </c>
    </row>
    <row r="766" spans="1:10">
      <c r="A766" s="63">
        <f t="shared" si="126"/>
        <v>0.85900000000000065</v>
      </c>
      <c r="B766" s="63">
        <f t="shared" si="127"/>
        <v>9.5899999999998382</v>
      </c>
      <c r="C766" s="63">
        <f t="shared" si="128"/>
        <v>4.7949999999999191</v>
      </c>
      <c r="D766" s="63">
        <f t="shared" si="129"/>
        <v>4.7949999999999191</v>
      </c>
      <c r="E766" s="64">
        <f t="shared" si="122"/>
        <v>8.3788099999998664</v>
      </c>
      <c r="F766" s="52">
        <v>23.475000000000001</v>
      </c>
      <c r="G766" s="65">
        <f t="shared" si="123"/>
        <v>192.64580899024043</v>
      </c>
      <c r="H766" s="40">
        <f t="shared" si="124"/>
        <v>5.7089907708241298E+45</v>
      </c>
      <c r="I766" s="41">
        <f t="shared" si="125"/>
        <v>152.00000000000009</v>
      </c>
      <c r="J766" s="41">
        <v>760</v>
      </c>
    </row>
    <row r="767" spans="1:10">
      <c r="A767" s="63">
        <f t="shared" si="126"/>
        <v>0.86000000000000065</v>
      </c>
      <c r="B767" s="63">
        <f t="shared" si="127"/>
        <v>9.599999999999838</v>
      </c>
      <c r="C767" s="63">
        <f t="shared" si="128"/>
        <v>4.799999999999919</v>
      </c>
      <c r="D767" s="63">
        <f t="shared" si="129"/>
        <v>4.799999999999919</v>
      </c>
      <c r="E767" s="64">
        <f t="shared" si="122"/>
        <v>8.3959999999998658</v>
      </c>
      <c r="F767" s="52">
        <v>23.475000000000001</v>
      </c>
      <c r="G767" s="65">
        <f t="shared" si="123"/>
        <v>193.44383999999036</v>
      </c>
      <c r="H767" s="40">
        <f t="shared" si="124"/>
        <v>6.5579083071389345E+45</v>
      </c>
      <c r="I767" s="41">
        <f t="shared" si="125"/>
        <v>152.20000000000007</v>
      </c>
      <c r="J767" s="41">
        <v>761</v>
      </c>
    </row>
    <row r="768" spans="1:10">
      <c r="A768" s="63">
        <f t="shared" si="126"/>
        <v>0.86100000000000065</v>
      </c>
      <c r="B768" s="63">
        <f t="shared" si="127"/>
        <v>9.6099999999998378</v>
      </c>
      <c r="C768" s="63">
        <f t="shared" si="128"/>
        <v>4.8049999999999189</v>
      </c>
      <c r="D768" s="63">
        <f t="shared" si="129"/>
        <v>4.8049999999999189</v>
      </c>
      <c r="E768" s="64">
        <f t="shared" si="122"/>
        <v>8.4132099999998662</v>
      </c>
      <c r="F768" s="52">
        <v>23.475000000000001</v>
      </c>
      <c r="G768" s="65">
        <f t="shared" si="123"/>
        <v>194.24440281024036</v>
      </c>
      <c r="H768" s="40">
        <f t="shared" si="124"/>
        <v>7.5330584846318821E+45</v>
      </c>
      <c r="I768" s="41">
        <f t="shared" si="125"/>
        <v>152.40000000000006</v>
      </c>
      <c r="J768" s="41">
        <v>762</v>
      </c>
    </row>
    <row r="769" spans="1:10">
      <c r="A769" s="63">
        <f t="shared" si="126"/>
        <v>0.86200000000000065</v>
      </c>
      <c r="B769" s="63">
        <f t="shared" si="127"/>
        <v>9.6199999999998376</v>
      </c>
      <c r="C769" s="63">
        <f t="shared" si="128"/>
        <v>4.8099999999999188</v>
      </c>
      <c r="D769" s="63">
        <f t="shared" si="129"/>
        <v>4.8099999999999188</v>
      </c>
      <c r="E769" s="64">
        <f t="shared" si="122"/>
        <v>8.4304399999998658</v>
      </c>
      <c r="F769" s="52">
        <v>23.475000000000001</v>
      </c>
      <c r="G769" s="65">
        <f t="shared" si="123"/>
        <v>195.04750288399029</v>
      </c>
      <c r="H769" s="40">
        <f t="shared" si="124"/>
        <v>8.6532118893931003E+45</v>
      </c>
      <c r="I769" s="41">
        <f t="shared" si="125"/>
        <v>152.60000000000008</v>
      </c>
      <c r="J769" s="41">
        <v>763</v>
      </c>
    </row>
    <row r="770" spans="1:10">
      <c r="A770" s="63">
        <f t="shared" si="126"/>
        <v>0.86300000000000066</v>
      </c>
      <c r="B770" s="63">
        <f t="shared" si="127"/>
        <v>9.6299999999998374</v>
      </c>
      <c r="C770" s="63">
        <f t="shared" si="128"/>
        <v>4.8149999999999187</v>
      </c>
      <c r="D770" s="63">
        <f t="shared" si="129"/>
        <v>4.8149999999999187</v>
      </c>
      <c r="E770" s="64">
        <f t="shared" si="122"/>
        <v>8.4476899999998647</v>
      </c>
      <c r="F770" s="52">
        <v>23.475000000000001</v>
      </c>
      <c r="G770" s="65">
        <f t="shared" si="123"/>
        <v>195.85314569024027</v>
      </c>
      <c r="H770" s="40">
        <f t="shared" si="124"/>
        <v>9.9399302627866405E+45</v>
      </c>
      <c r="I770" s="41">
        <f t="shared" si="125"/>
        <v>152.80000000000007</v>
      </c>
      <c r="J770" s="41">
        <v>764</v>
      </c>
    </row>
    <row r="771" spans="1:10">
      <c r="A771" s="63">
        <f t="shared" si="126"/>
        <v>0.86400000000000066</v>
      </c>
      <c r="B771" s="63">
        <f t="shared" si="127"/>
        <v>9.6399999999998371</v>
      </c>
      <c r="C771" s="63">
        <f t="shared" si="128"/>
        <v>4.8199999999999186</v>
      </c>
      <c r="D771" s="63">
        <f t="shared" si="129"/>
        <v>4.8199999999999186</v>
      </c>
      <c r="E771" s="64">
        <f t="shared" si="122"/>
        <v>8.4649599999998646</v>
      </c>
      <c r="F771" s="52">
        <v>23.475000000000001</v>
      </c>
      <c r="G771" s="65">
        <f t="shared" si="123"/>
        <v>196.66133670399023</v>
      </c>
      <c r="H771" s="40">
        <f t="shared" si="124"/>
        <v>1.141798154164826E+46</v>
      </c>
      <c r="I771" s="41">
        <f t="shared" si="125"/>
        <v>153.00000000000009</v>
      </c>
      <c r="J771" s="41">
        <v>765</v>
      </c>
    </row>
    <row r="772" spans="1:10">
      <c r="A772" s="63">
        <f t="shared" si="126"/>
        <v>0.86500000000000066</v>
      </c>
      <c r="B772" s="63">
        <f t="shared" si="127"/>
        <v>9.6499999999998369</v>
      </c>
      <c r="C772" s="63">
        <f t="shared" si="128"/>
        <v>4.8249999999999185</v>
      </c>
      <c r="D772" s="63">
        <f t="shared" si="129"/>
        <v>4.8249999999999185</v>
      </c>
      <c r="E772" s="64">
        <f t="shared" si="122"/>
        <v>8.4822499999998655</v>
      </c>
      <c r="F772" s="52">
        <v>23.475000000000001</v>
      </c>
      <c r="G772" s="65">
        <f t="shared" si="123"/>
        <v>197.47208140624019</v>
      </c>
      <c r="H772" s="40">
        <f t="shared" si="124"/>
        <v>1.3115816614277869E+46</v>
      </c>
      <c r="I772" s="41">
        <f t="shared" si="125"/>
        <v>153.20000000000007</v>
      </c>
      <c r="J772" s="41">
        <v>766</v>
      </c>
    </row>
    <row r="773" spans="1:10">
      <c r="A773" s="63">
        <f t="shared" si="126"/>
        <v>0.86600000000000066</v>
      </c>
      <c r="B773" s="63">
        <f t="shared" si="127"/>
        <v>9.6599999999998367</v>
      </c>
      <c r="C773" s="63">
        <f t="shared" si="128"/>
        <v>4.8299999999999184</v>
      </c>
      <c r="D773" s="63">
        <f t="shared" si="129"/>
        <v>4.8299999999999184</v>
      </c>
      <c r="E773" s="64">
        <f t="shared" si="122"/>
        <v>8.4995599999998639</v>
      </c>
      <c r="F773" s="52">
        <v>23.475000000000001</v>
      </c>
      <c r="G773" s="65">
        <f t="shared" si="123"/>
        <v>198.28538528399011</v>
      </c>
      <c r="H773" s="40">
        <f t="shared" si="124"/>
        <v>1.5066116969263772E+46</v>
      </c>
      <c r="I773" s="41">
        <f t="shared" si="125"/>
        <v>153.40000000000006</v>
      </c>
      <c r="J773" s="41">
        <v>767</v>
      </c>
    </row>
    <row r="774" spans="1:10">
      <c r="A774" s="63">
        <f t="shared" si="126"/>
        <v>0.86700000000000066</v>
      </c>
      <c r="B774" s="63">
        <f t="shared" si="127"/>
        <v>9.6699999999998365</v>
      </c>
      <c r="C774" s="63">
        <f t="shared" si="128"/>
        <v>4.8349999999999183</v>
      </c>
      <c r="D774" s="63">
        <f t="shared" si="129"/>
        <v>4.8349999999999183</v>
      </c>
      <c r="E774" s="64">
        <f t="shared" si="122"/>
        <v>8.5168899999998633</v>
      </c>
      <c r="F774" s="52">
        <v>23.475000000000001</v>
      </c>
      <c r="G774" s="65">
        <f t="shared" si="123"/>
        <v>199.10125383024007</v>
      </c>
      <c r="H774" s="40">
        <f t="shared" si="124"/>
        <v>1.7306423778786208E+46</v>
      </c>
      <c r="I774" s="41">
        <f t="shared" si="125"/>
        <v>153.60000000000008</v>
      </c>
      <c r="J774" s="41">
        <v>768</v>
      </c>
    </row>
    <row r="775" spans="1:10">
      <c r="A775" s="63">
        <f t="shared" si="126"/>
        <v>0.86800000000000066</v>
      </c>
      <c r="B775" s="63">
        <f t="shared" si="127"/>
        <v>9.6799999999998363</v>
      </c>
      <c r="C775" s="63">
        <f t="shared" si="128"/>
        <v>4.8399999999999181</v>
      </c>
      <c r="D775" s="63">
        <f t="shared" si="129"/>
        <v>4.8399999999999181</v>
      </c>
      <c r="E775" s="64">
        <f t="shared" si="122"/>
        <v>8.5342399999998637</v>
      </c>
      <c r="F775" s="52">
        <v>23.475000000000001</v>
      </c>
      <c r="G775" s="65">
        <f t="shared" si="123"/>
        <v>199.91969254399004</v>
      </c>
      <c r="H775" s="40">
        <f t="shared" si="124"/>
        <v>1.9879860525573289E+46</v>
      </c>
      <c r="I775" s="41">
        <f t="shared" si="125"/>
        <v>153.80000000000007</v>
      </c>
      <c r="J775" s="41">
        <v>769</v>
      </c>
    </row>
    <row r="776" spans="1:10">
      <c r="A776" s="63">
        <f t="shared" si="126"/>
        <v>0.86900000000000066</v>
      </c>
      <c r="B776" s="63">
        <f t="shared" si="127"/>
        <v>9.6899999999998361</v>
      </c>
      <c r="C776" s="63">
        <f t="shared" si="128"/>
        <v>4.844999999999918</v>
      </c>
      <c r="D776" s="63">
        <f t="shared" si="129"/>
        <v>4.844999999999918</v>
      </c>
      <c r="E776" s="64">
        <f t="shared" ref="E776:E839" si="130">(1-A776)+A776*B776</f>
        <v>8.5516099999998616</v>
      </c>
      <c r="F776" s="52">
        <v>23.475000000000001</v>
      </c>
      <c r="G776" s="65">
        <f t="shared" ref="G776:G839" si="131">E776*C776*D776</f>
        <v>200.74070693023995</v>
      </c>
      <c r="H776" s="40">
        <f t="shared" ref="H776:H839" si="132">POWER($I$1,J776)</f>
        <v>2.2835963083296529E+46</v>
      </c>
      <c r="I776" s="41">
        <f t="shared" ref="I776:I839" si="133">LOG(H776,2)</f>
        <v>154.00000000000006</v>
      </c>
      <c r="J776" s="41">
        <v>770</v>
      </c>
    </row>
    <row r="777" spans="1:10">
      <c r="A777" s="63">
        <f t="shared" si="126"/>
        <v>0.87000000000000066</v>
      </c>
      <c r="B777" s="63">
        <f t="shared" si="127"/>
        <v>9.6999999999998359</v>
      </c>
      <c r="C777" s="63">
        <f t="shared" si="128"/>
        <v>4.8499999999999179</v>
      </c>
      <c r="D777" s="63">
        <f t="shared" si="129"/>
        <v>4.8499999999999179</v>
      </c>
      <c r="E777" s="64">
        <f t="shared" si="130"/>
        <v>8.5689999999998623</v>
      </c>
      <c r="F777" s="52">
        <v>23.475000000000001</v>
      </c>
      <c r="G777" s="65">
        <f t="shared" si="131"/>
        <v>201.56430249998994</v>
      </c>
      <c r="H777" s="40">
        <f t="shared" si="132"/>
        <v>2.6231633228555748E+46</v>
      </c>
      <c r="I777" s="41">
        <f t="shared" si="133"/>
        <v>154.20000000000007</v>
      </c>
      <c r="J777" s="41">
        <v>771</v>
      </c>
    </row>
    <row r="778" spans="1:10">
      <c r="A778" s="63">
        <f t="shared" si="126"/>
        <v>0.87100000000000066</v>
      </c>
      <c r="B778" s="63">
        <f t="shared" si="127"/>
        <v>9.7099999999998357</v>
      </c>
      <c r="C778" s="63">
        <f t="shared" si="128"/>
        <v>4.8549999999999178</v>
      </c>
      <c r="D778" s="63">
        <f t="shared" si="129"/>
        <v>4.8549999999999178</v>
      </c>
      <c r="E778" s="64">
        <f t="shared" si="130"/>
        <v>8.5864099999998622</v>
      </c>
      <c r="F778" s="52">
        <v>23.475000000000001</v>
      </c>
      <c r="G778" s="65">
        <f t="shared" si="131"/>
        <v>202.39048477023991</v>
      </c>
      <c r="H778" s="40">
        <f t="shared" si="132"/>
        <v>3.0132233938527549E+46</v>
      </c>
      <c r="I778" s="41">
        <f t="shared" si="133"/>
        <v>154.40000000000006</v>
      </c>
      <c r="J778" s="41">
        <v>772</v>
      </c>
    </row>
    <row r="779" spans="1:10">
      <c r="A779" s="63">
        <f t="shared" si="126"/>
        <v>0.87200000000000066</v>
      </c>
      <c r="B779" s="63">
        <f t="shared" si="127"/>
        <v>9.7199999999998354</v>
      </c>
      <c r="C779" s="63">
        <f t="shared" si="128"/>
        <v>4.8599999999999177</v>
      </c>
      <c r="D779" s="63">
        <f t="shared" si="129"/>
        <v>4.8599999999999177</v>
      </c>
      <c r="E779" s="64">
        <f t="shared" si="130"/>
        <v>8.6038399999998632</v>
      </c>
      <c r="F779" s="52">
        <v>23.475000000000001</v>
      </c>
      <c r="G779" s="65">
        <f t="shared" si="131"/>
        <v>203.21925926398987</v>
      </c>
      <c r="H779" s="40">
        <f t="shared" si="132"/>
        <v>3.4612847557572422E+46</v>
      </c>
      <c r="I779" s="41">
        <f t="shared" si="133"/>
        <v>154.60000000000008</v>
      </c>
      <c r="J779" s="41">
        <v>773</v>
      </c>
    </row>
    <row r="780" spans="1:10">
      <c r="A780" s="63">
        <f t="shared" si="126"/>
        <v>0.87300000000000066</v>
      </c>
      <c r="B780" s="63">
        <f t="shared" si="127"/>
        <v>9.7299999999998352</v>
      </c>
      <c r="C780" s="63">
        <f t="shared" si="128"/>
        <v>4.8649999999999176</v>
      </c>
      <c r="D780" s="63">
        <f t="shared" si="129"/>
        <v>4.8649999999999176</v>
      </c>
      <c r="E780" s="64">
        <f t="shared" si="130"/>
        <v>8.6212899999998616</v>
      </c>
      <c r="F780" s="52">
        <v>23.475000000000001</v>
      </c>
      <c r="G780" s="65">
        <f t="shared" si="131"/>
        <v>204.05063151023984</v>
      </c>
      <c r="H780" s="40">
        <f t="shared" si="132"/>
        <v>3.9759721051146582E+46</v>
      </c>
      <c r="I780" s="41">
        <f t="shared" si="133"/>
        <v>154.80000000000007</v>
      </c>
      <c r="J780" s="41">
        <v>774</v>
      </c>
    </row>
    <row r="781" spans="1:10">
      <c r="A781" s="63">
        <f t="shared" si="126"/>
        <v>0.87400000000000067</v>
      </c>
      <c r="B781" s="63">
        <f t="shared" si="127"/>
        <v>9.739999999999835</v>
      </c>
      <c r="C781" s="63">
        <f t="shared" si="128"/>
        <v>4.8699999999999175</v>
      </c>
      <c r="D781" s="63">
        <f t="shared" si="129"/>
        <v>4.8699999999999175</v>
      </c>
      <c r="E781" s="64">
        <f t="shared" si="130"/>
        <v>8.638759999999861</v>
      </c>
      <c r="F781" s="52">
        <v>23.475000000000001</v>
      </c>
      <c r="G781" s="65">
        <f t="shared" si="131"/>
        <v>204.88460704398975</v>
      </c>
      <c r="H781" s="40">
        <f t="shared" si="132"/>
        <v>4.5671926166593079E+46</v>
      </c>
      <c r="I781" s="41">
        <f t="shared" si="133"/>
        <v>155.00000000000009</v>
      </c>
      <c r="J781" s="41">
        <v>775</v>
      </c>
    </row>
    <row r="782" spans="1:10">
      <c r="A782" s="63">
        <f t="shared" si="126"/>
        <v>0.87500000000000067</v>
      </c>
      <c r="B782" s="63">
        <f t="shared" si="127"/>
        <v>9.7499999999998348</v>
      </c>
      <c r="C782" s="63">
        <f t="shared" si="128"/>
        <v>4.8749999999999174</v>
      </c>
      <c r="D782" s="63">
        <f t="shared" si="129"/>
        <v>4.8749999999999174</v>
      </c>
      <c r="E782" s="64">
        <f t="shared" si="130"/>
        <v>8.6562499999998614</v>
      </c>
      <c r="F782" s="52">
        <v>23.475000000000001</v>
      </c>
      <c r="G782" s="65">
        <f t="shared" si="131"/>
        <v>205.72119140623971</v>
      </c>
      <c r="H782" s="40">
        <f t="shared" si="132"/>
        <v>5.2463266457111507E+46</v>
      </c>
      <c r="I782" s="41">
        <f t="shared" si="133"/>
        <v>155.20000000000007</v>
      </c>
      <c r="J782" s="41">
        <v>776</v>
      </c>
    </row>
    <row r="783" spans="1:10">
      <c r="A783" s="63">
        <f t="shared" si="126"/>
        <v>0.87600000000000067</v>
      </c>
      <c r="B783" s="63">
        <f t="shared" si="127"/>
        <v>9.7599999999998346</v>
      </c>
      <c r="C783" s="63">
        <f t="shared" si="128"/>
        <v>4.8799999999999173</v>
      </c>
      <c r="D783" s="63">
        <f t="shared" si="129"/>
        <v>4.8799999999999173</v>
      </c>
      <c r="E783" s="64">
        <f t="shared" si="130"/>
        <v>8.6737599999998611</v>
      </c>
      <c r="F783" s="52">
        <v>23.475000000000001</v>
      </c>
      <c r="G783" s="65">
        <f t="shared" si="131"/>
        <v>206.56039014398968</v>
      </c>
      <c r="H783" s="40">
        <f t="shared" si="132"/>
        <v>6.0264467877055128E+46</v>
      </c>
      <c r="I783" s="41">
        <f t="shared" si="133"/>
        <v>155.40000000000009</v>
      </c>
      <c r="J783" s="41">
        <v>777</v>
      </c>
    </row>
    <row r="784" spans="1:10">
      <c r="A784" s="63">
        <f t="shared" si="126"/>
        <v>0.87700000000000067</v>
      </c>
      <c r="B784" s="63">
        <f t="shared" si="127"/>
        <v>9.7699999999998344</v>
      </c>
      <c r="C784" s="63">
        <f t="shared" si="128"/>
        <v>4.8849999999999172</v>
      </c>
      <c r="D784" s="63">
        <f t="shared" si="129"/>
        <v>4.8849999999999172</v>
      </c>
      <c r="E784" s="64">
        <f t="shared" si="130"/>
        <v>8.6912899999998601</v>
      </c>
      <c r="F784" s="52">
        <v>23.475000000000001</v>
      </c>
      <c r="G784" s="65">
        <f t="shared" si="131"/>
        <v>207.40220881023961</v>
      </c>
      <c r="H784" s="40">
        <f t="shared" si="132"/>
        <v>6.9225695115144874E+46</v>
      </c>
      <c r="I784" s="41">
        <f t="shared" si="133"/>
        <v>155.60000000000008</v>
      </c>
      <c r="J784" s="41">
        <v>778</v>
      </c>
    </row>
    <row r="785" spans="1:10">
      <c r="A785" s="63">
        <f t="shared" si="126"/>
        <v>0.87800000000000067</v>
      </c>
      <c r="B785" s="63">
        <f t="shared" si="127"/>
        <v>9.7799999999998342</v>
      </c>
      <c r="C785" s="63">
        <f t="shared" si="128"/>
        <v>4.8899999999999171</v>
      </c>
      <c r="D785" s="63">
        <f t="shared" si="129"/>
        <v>4.8899999999999171</v>
      </c>
      <c r="E785" s="64">
        <f t="shared" si="130"/>
        <v>8.70883999999986</v>
      </c>
      <c r="F785" s="52">
        <v>23.475000000000001</v>
      </c>
      <c r="G785" s="65">
        <f t="shared" si="131"/>
        <v>208.24665296398959</v>
      </c>
      <c r="H785" s="40">
        <f t="shared" si="132"/>
        <v>7.9519442102293205E+46</v>
      </c>
      <c r="I785" s="41">
        <f t="shared" si="133"/>
        <v>155.8000000000001</v>
      </c>
      <c r="J785" s="41">
        <v>779</v>
      </c>
    </row>
    <row r="786" spans="1:10">
      <c r="A786" s="63">
        <f t="shared" si="126"/>
        <v>0.87900000000000067</v>
      </c>
      <c r="B786" s="63">
        <f t="shared" si="127"/>
        <v>9.7899999999998339</v>
      </c>
      <c r="C786" s="63">
        <f t="shared" si="128"/>
        <v>4.894999999999917</v>
      </c>
      <c r="D786" s="63">
        <f t="shared" si="129"/>
        <v>4.894999999999917</v>
      </c>
      <c r="E786" s="64">
        <f t="shared" si="130"/>
        <v>8.7264099999998592</v>
      </c>
      <c r="F786" s="52">
        <v>23.475000000000001</v>
      </c>
      <c r="G786" s="65">
        <f t="shared" si="131"/>
        <v>209.09372817023953</v>
      </c>
      <c r="H786" s="40">
        <f t="shared" si="132"/>
        <v>9.1343852333186199E+46</v>
      </c>
      <c r="I786" s="41">
        <f t="shared" si="133"/>
        <v>156.00000000000009</v>
      </c>
      <c r="J786" s="41">
        <v>780</v>
      </c>
    </row>
    <row r="787" spans="1:10">
      <c r="A787" s="63">
        <f t="shared" si="126"/>
        <v>0.88000000000000067</v>
      </c>
      <c r="B787" s="63">
        <f t="shared" si="127"/>
        <v>9.7999999999998337</v>
      </c>
      <c r="C787" s="63">
        <f t="shared" si="128"/>
        <v>4.8999999999999169</v>
      </c>
      <c r="D787" s="63">
        <f t="shared" si="129"/>
        <v>4.8999999999999169</v>
      </c>
      <c r="E787" s="64">
        <f t="shared" si="130"/>
        <v>8.7439999999998594</v>
      </c>
      <c r="F787" s="52">
        <v>23.475000000000001</v>
      </c>
      <c r="G787" s="65">
        <f t="shared" si="131"/>
        <v>209.94343999998949</v>
      </c>
      <c r="H787" s="40">
        <f t="shared" si="132"/>
        <v>1.0492653291422305E+47</v>
      </c>
      <c r="I787" s="41">
        <f t="shared" si="133"/>
        <v>156.2000000000001</v>
      </c>
      <c r="J787" s="41">
        <v>781</v>
      </c>
    </row>
    <row r="788" spans="1:10">
      <c r="A788" s="63">
        <f t="shared" si="126"/>
        <v>0.88100000000000067</v>
      </c>
      <c r="B788" s="63">
        <f t="shared" si="127"/>
        <v>9.8099999999998335</v>
      </c>
      <c r="C788" s="63">
        <f t="shared" si="128"/>
        <v>4.9049999999999168</v>
      </c>
      <c r="D788" s="63">
        <f t="shared" si="129"/>
        <v>4.9049999999999168</v>
      </c>
      <c r="E788" s="64">
        <f t="shared" si="130"/>
        <v>8.7616099999998589</v>
      </c>
      <c r="F788" s="52">
        <v>23.475000000000001</v>
      </c>
      <c r="G788" s="65">
        <f t="shared" si="131"/>
        <v>210.79579403023945</v>
      </c>
      <c r="H788" s="40">
        <f t="shared" si="132"/>
        <v>1.2052893575411026E+47</v>
      </c>
      <c r="I788" s="41">
        <f t="shared" si="133"/>
        <v>156.40000000000009</v>
      </c>
      <c r="J788" s="41">
        <v>782</v>
      </c>
    </row>
    <row r="789" spans="1:10">
      <c r="A789" s="63">
        <f t="shared" si="126"/>
        <v>0.88200000000000067</v>
      </c>
      <c r="B789" s="63">
        <f t="shared" si="127"/>
        <v>9.8199999999998333</v>
      </c>
      <c r="C789" s="63">
        <f t="shared" si="128"/>
        <v>4.9099999999999167</v>
      </c>
      <c r="D789" s="63">
        <f t="shared" si="129"/>
        <v>4.9099999999999167</v>
      </c>
      <c r="E789" s="64">
        <f t="shared" si="130"/>
        <v>8.7792399999998576</v>
      </c>
      <c r="F789" s="52">
        <v>23.475000000000001</v>
      </c>
      <c r="G789" s="65">
        <f t="shared" si="131"/>
        <v>211.65079584398939</v>
      </c>
      <c r="H789" s="40">
        <f t="shared" si="132"/>
        <v>1.3845139023028981E+47</v>
      </c>
      <c r="I789" s="41">
        <f t="shared" si="133"/>
        <v>156.60000000000008</v>
      </c>
      <c r="J789" s="41">
        <v>783</v>
      </c>
    </row>
    <row r="790" spans="1:10">
      <c r="A790" s="63">
        <f t="shared" si="126"/>
        <v>0.88300000000000067</v>
      </c>
      <c r="B790" s="63">
        <f t="shared" si="127"/>
        <v>9.8299999999998331</v>
      </c>
      <c r="C790" s="63">
        <f t="shared" si="128"/>
        <v>4.9149999999999165</v>
      </c>
      <c r="D790" s="63">
        <f t="shared" si="129"/>
        <v>4.9149999999999165</v>
      </c>
      <c r="E790" s="64">
        <f t="shared" si="130"/>
        <v>8.7968899999998591</v>
      </c>
      <c r="F790" s="52">
        <v>23.475000000000001</v>
      </c>
      <c r="G790" s="65">
        <f t="shared" si="131"/>
        <v>212.50845103023937</v>
      </c>
      <c r="H790" s="40">
        <f t="shared" si="132"/>
        <v>1.5903888420458647E+47</v>
      </c>
      <c r="I790" s="41">
        <f t="shared" si="133"/>
        <v>156.8000000000001</v>
      </c>
      <c r="J790" s="41">
        <v>784</v>
      </c>
    </row>
    <row r="791" spans="1:10">
      <c r="A791" s="63">
        <f t="shared" si="126"/>
        <v>0.88400000000000067</v>
      </c>
      <c r="B791" s="63">
        <f t="shared" si="127"/>
        <v>9.8399999999998329</v>
      </c>
      <c r="C791" s="63">
        <f t="shared" si="128"/>
        <v>4.9199999999999164</v>
      </c>
      <c r="D791" s="63">
        <f t="shared" si="129"/>
        <v>4.9199999999999164</v>
      </c>
      <c r="E791" s="64">
        <f t="shared" si="130"/>
        <v>8.8145599999998581</v>
      </c>
      <c r="F791" s="52">
        <v>23.475000000000001</v>
      </c>
      <c r="G791" s="65">
        <f t="shared" si="131"/>
        <v>213.36876518398932</v>
      </c>
      <c r="H791" s="40">
        <f t="shared" si="132"/>
        <v>1.8268770466637244E+47</v>
      </c>
      <c r="I791" s="41">
        <f t="shared" si="133"/>
        <v>157.00000000000009</v>
      </c>
      <c r="J791" s="41">
        <v>785</v>
      </c>
    </row>
    <row r="792" spans="1:10">
      <c r="A792" s="63">
        <f t="shared" si="126"/>
        <v>0.88500000000000068</v>
      </c>
      <c r="B792" s="63">
        <f t="shared" si="127"/>
        <v>9.8499999999998327</v>
      </c>
      <c r="C792" s="63">
        <f t="shared" si="128"/>
        <v>4.9249999999999163</v>
      </c>
      <c r="D792" s="63">
        <f t="shared" si="129"/>
        <v>4.9249999999999163</v>
      </c>
      <c r="E792" s="64">
        <f t="shared" si="130"/>
        <v>8.8322499999998563</v>
      </c>
      <c r="F792" s="52">
        <v>23.475000000000001</v>
      </c>
      <c r="G792" s="65">
        <f t="shared" si="131"/>
        <v>214.23174390623925</v>
      </c>
      <c r="H792" s="40">
        <f t="shared" si="132"/>
        <v>2.0985306582844615E+47</v>
      </c>
      <c r="I792" s="41">
        <f t="shared" si="133"/>
        <v>157.20000000000007</v>
      </c>
      <c r="J792" s="41">
        <v>786</v>
      </c>
    </row>
    <row r="793" spans="1:10">
      <c r="A793" s="63">
        <f t="shared" si="126"/>
        <v>0.88600000000000068</v>
      </c>
      <c r="B793" s="63">
        <f t="shared" si="127"/>
        <v>9.8599999999998325</v>
      </c>
      <c r="C793" s="63">
        <f t="shared" si="128"/>
        <v>4.9299999999999162</v>
      </c>
      <c r="D793" s="63">
        <f t="shared" si="129"/>
        <v>4.9299999999999162</v>
      </c>
      <c r="E793" s="64">
        <f t="shared" si="130"/>
        <v>8.8499599999998573</v>
      </c>
      <c r="F793" s="52">
        <v>23.475000000000001</v>
      </c>
      <c r="G793" s="65">
        <f t="shared" si="131"/>
        <v>215.09739280398921</v>
      </c>
      <c r="H793" s="40">
        <f t="shared" si="132"/>
        <v>2.4105787150822067E+47</v>
      </c>
      <c r="I793" s="41">
        <f t="shared" si="133"/>
        <v>157.40000000000009</v>
      </c>
      <c r="J793" s="41">
        <v>787</v>
      </c>
    </row>
    <row r="794" spans="1:10">
      <c r="A794" s="63">
        <f t="shared" si="126"/>
        <v>0.88700000000000068</v>
      </c>
      <c r="B794" s="63">
        <f t="shared" si="127"/>
        <v>9.8699999999998322</v>
      </c>
      <c r="C794" s="63">
        <f t="shared" si="128"/>
        <v>4.9349999999999161</v>
      </c>
      <c r="D794" s="63">
        <f t="shared" si="129"/>
        <v>4.9349999999999161</v>
      </c>
      <c r="E794" s="64">
        <f t="shared" si="130"/>
        <v>8.8676899999998575</v>
      </c>
      <c r="F794" s="52">
        <v>23.475000000000001</v>
      </c>
      <c r="G794" s="65">
        <f t="shared" si="131"/>
        <v>215.96571749023917</v>
      </c>
      <c r="H794" s="40">
        <f t="shared" si="132"/>
        <v>2.769027804605797E+47</v>
      </c>
      <c r="I794" s="41">
        <f t="shared" si="133"/>
        <v>157.60000000000008</v>
      </c>
      <c r="J794" s="41">
        <v>788</v>
      </c>
    </row>
    <row r="795" spans="1:10">
      <c r="A795" s="63">
        <f t="shared" si="126"/>
        <v>0.88800000000000068</v>
      </c>
      <c r="B795" s="63">
        <f t="shared" si="127"/>
        <v>9.879999999999832</v>
      </c>
      <c r="C795" s="63">
        <f t="shared" si="128"/>
        <v>4.939999999999916</v>
      </c>
      <c r="D795" s="63">
        <f t="shared" si="129"/>
        <v>4.939999999999916</v>
      </c>
      <c r="E795" s="64">
        <f t="shared" si="130"/>
        <v>8.885439999999857</v>
      </c>
      <c r="F795" s="52">
        <v>23.475000000000001</v>
      </c>
      <c r="G795" s="65">
        <f t="shared" si="131"/>
        <v>216.83672358398914</v>
      </c>
      <c r="H795" s="40">
        <f t="shared" si="132"/>
        <v>3.1807776840917298E+47</v>
      </c>
      <c r="I795" s="41">
        <f t="shared" si="133"/>
        <v>157.8000000000001</v>
      </c>
      <c r="J795" s="41">
        <v>789</v>
      </c>
    </row>
    <row r="796" spans="1:10">
      <c r="A796" s="63">
        <f t="shared" si="126"/>
        <v>0.88900000000000068</v>
      </c>
      <c r="B796" s="63">
        <f t="shared" si="127"/>
        <v>9.8899999999998318</v>
      </c>
      <c r="C796" s="63">
        <f t="shared" si="128"/>
        <v>4.9449999999999159</v>
      </c>
      <c r="D796" s="63">
        <f t="shared" si="129"/>
        <v>4.9449999999999159</v>
      </c>
      <c r="E796" s="64">
        <f t="shared" si="130"/>
        <v>8.9032099999998557</v>
      </c>
      <c r="F796" s="52">
        <v>23.475000000000001</v>
      </c>
      <c r="G796" s="65">
        <f t="shared" si="131"/>
        <v>217.71041671023906</v>
      </c>
      <c r="H796" s="40">
        <f t="shared" si="132"/>
        <v>3.6537540933274488E+47</v>
      </c>
      <c r="I796" s="41">
        <f t="shared" si="133"/>
        <v>158.00000000000009</v>
      </c>
      <c r="J796" s="41">
        <v>790</v>
      </c>
    </row>
    <row r="797" spans="1:10">
      <c r="A797" s="63">
        <f t="shared" si="126"/>
        <v>0.89000000000000068</v>
      </c>
      <c r="B797" s="63">
        <f t="shared" si="127"/>
        <v>9.8999999999998316</v>
      </c>
      <c r="C797" s="63">
        <f t="shared" si="128"/>
        <v>4.9499999999999158</v>
      </c>
      <c r="D797" s="63">
        <f t="shared" si="129"/>
        <v>4.9499999999999158</v>
      </c>
      <c r="E797" s="64">
        <f t="shared" si="130"/>
        <v>8.9209999999998555</v>
      </c>
      <c r="F797" s="52">
        <v>23.475000000000001</v>
      </c>
      <c r="G797" s="65">
        <f t="shared" si="131"/>
        <v>218.58680249998903</v>
      </c>
      <c r="H797" s="40">
        <f t="shared" si="132"/>
        <v>4.1970613165689246E+47</v>
      </c>
      <c r="I797" s="41">
        <f t="shared" si="133"/>
        <v>158.20000000000007</v>
      </c>
      <c r="J797" s="41">
        <v>791</v>
      </c>
    </row>
    <row r="798" spans="1:10">
      <c r="A798" s="63">
        <f t="shared" si="126"/>
        <v>0.89100000000000068</v>
      </c>
      <c r="B798" s="63">
        <f t="shared" si="127"/>
        <v>9.9099999999998314</v>
      </c>
      <c r="C798" s="63">
        <f t="shared" si="128"/>
        <v>4.9549999999999157</v>
      </c>
      <c r="D798" s="63">
        <f t="shared" si="129"/>
        <v>4.9549999999999157</v>
      </c>
      <c r="E798" s="64">
        <f t="shared" si="130"/>
        <v>8.9388099999998563</v>
      </c>
      <c r="F798" s="52">
        <v>23.475000000000001</v>
      </c>
      <c r="G798" s="65">
        <f t="shared" si="131"/>
        <v>219.46588659023899</v>
      </c>
      <c r="H798" s="40">
        <f t="shared" si="132"/>
        <v>4.8211574301644143E+47</v>
      </c>
      <c r="I798" s="41">
        <f t="shared" si="133"/>
        <v>158.40000000000009</v>
      </c>
      <c r="J798" s="41">
        <v>792</v>
      </c>
    </row>
    <row r="799" spans="1:10">
      <c r="A799" s="63">
        <f t="shared" si="126"/>
        <v>0.89200000000000068</v>
      </c>
      <c r="B799" s="63">
        <f t="shared" si="127"/>
        <v>9.9199999999998312</v>
      </c>
      <c r="C799" s="63">
        <f t="shared" si="128"/>
        <v>4.9599999999999156</v>
      </c>
      <c r="D799" s="63">
        <f t="shared" si="129"/>
        <v>4.9599999999999156</v>
      </c>
      <c r="E799" s="64">
        <f t="shared" si="130"/>
        <v>8.9566399999998545</v>
      </c>
      <c r="F799" s="52">
        <v>23.475000000000001</v>
      </c>
      <c r="G799" s="65">
        <f t="shared" si="131"/>
        <v>220.34767462398892</v>
      </c>
      <c r="H799" s="40">
        <f t="shared" si="132"/>
        <v>5.5380556092115964E+47</v>
      </c>
      <c r="I799" s="41">
        <f t="shared" si="133"/>
        <v>158.60000000000008</v>
      </c>
      <c r="J799" s="41">
        <v>793</v>
      </c>
    </row>
    <row r="800" spans="1:10">
      <c r="A800" s="63">
        <f t="shared" si="126"/>
        <v>0.89300000000000068</v>
      </c>
      <c r="B800" s="63">
        <f t="shared" si="127"/>
        <v>9.929999999999831</v>
      </c>
      <c r="C800" s="63">
        <f t="shared" si="128"/>
        <v>4.9649999999999155</v>
      </c>
      <c r="D800" s="63">
        <f t="shared" si="129"/>
        <v>4.9649999999999155</v>
      </c>
      <c r="E800" s="64">
        <f t="shared" si="130"/>
        <v>8.9744899999998555</v>
      </c>
      <c r="F800" s="52">
        <v>23.475000000000001</v>
      </c>
      <c r="G800" s="65">
        <f t="shared" si="131"/>
        <v>221.2321722502389</v>
      </c>
      <c r="H800" s="40">
        <f t="shared" si="132"/>
        <v>6.3615553681834621E+47</v>
      </c>
      <c r="I800" s="41">
        <f t="shared" si="133"/>
        <v>158.80000000000007</v>
      </c>
      <c r="J800" s="41">
        <v>794</v>
      </c>
    </row>
    <row r="801" spans="1:10">
      <c r="A801" s="63">
        <f t="shared" si="126"/>
        <v>0.89400000000000068</v>
      </c>
      <c r="B801" s="63">
        <f t="shared" si="127"/>
        <v>9.9399999999998307</v>
      </c>
      <c r="C801" s="63">
        <f t="shared" si="128"/>
        <v>4.9699999999999154</v>
      </c>
      <c r="D801" s="63">
        <f t="shared" si="129"/>
        <v>4.9699999999999154</v>
      </c>
      <c r="E801" s="64">
        <f t="shared" si="130"/>
        <v>8.9923599999998558</v>
      </c>
      <c r="F801" s="52">
        <v>23.475000000000001</v>
      </c>
      <c r="G801" s="65">
        <f t="shared" si="131"/>
        <v>222.11938512398888</v>
      </c>
      <c r="H801" s="40">
        <f t="shared" si="132"/>
        <v>7.3075081866549008E+47</v>
      </c>
      <c r="I801" s="41">
        <f t="shared" si="133"/>
        <v>159.00000000000009</v>
      </c>
      <c r="J801" s="41">
        <v>795</v>
      </c>
    </row>
    <row r="802" spans="1:10">
      <c r="A802" s="63">
        <f t="shared" ref="A802:A865" si="134">A801+0.1%</f>
        <v>0.89500000000000068</v>
      </c>
      <c r="B802" s="63">
        <f t="shared" ref="B802:B865" si="135">B801+1%</f>
        <v>9.9499999999998305</v>
      </c>
      <c r="C802" s="63">
        <f t="shared" ref="C802:C865" si="136">C801+0.5%</f>
        <v>4.9749999999999153</v>
      </c>
      <c r="D802" s="63">
        <f t="shared" ref="D802:D865" si="137">D801+0.5%</f>
        <v>4.9749999999999153</v>
      </c>
      <c r="E802" s="64">
        <f t="shared" si="130"/>
        <v>9.0102499999998535</v>
      </c>
      <c r="F802" s="52">
        <v>23.475000000000001</v>
      </c>
      <c r="G802" s="65">
        <f t="shared" si="131"/>
        <v>223.00931890623878</v>
      </c>
      <c r="H802" s="40">
        <f t="shared" si="132"/>
        <v>8.3941226331378524E+47</v>
      </c>
      <c r="I802" s="41">
        <f t="shared" si="133"/>
        <v>159.20000000000007</v>
      </c>
      <c r="J802" s="41">
        <v>796</v>
      </c>
    </row>
    <row r="803" spans="1:10">
      <c r="A803" s="63">
        <f t="shared" si="134"/>
        <v>0.89600000000000068</v>
      </c>
      <c r="B803" s="63">
        <f t="shared" si="135"/>
        <v>9.9599999999998303</v>
      </c>
      <c r="C803" s="63">
        <f t="shared" si="136"/>
        <v>4.9799999999999152</v>
      </c>
      <c r="D803" s="63">
        <f t="shared" si="137"/>
        <v>4.9799999999999152</v>
      </c>
      <c r="E803" s="64">
        <f t="shared" si="130"/>
        <v>9.0281599999998541</v>
      </c>
      <c r="F803" s="52">
        <v>23.475000000000001</v>
      </c>
      <c r="G803" s="65">
        <f t="shared" si="131"/>
        <v>223.90197926398875</v>
      </c>
      <c r="H803" s="40">
        <f t="shared" si="132"/>
        <v>9.6423148603288319E+47</v>
      </c>
      <c r="I803" s="41">
        <f t="shared" si="133"/>
        <v>159.40000000000009</v>
      </c>
      <c r="J803" s="41">
        <v>797</v>
      </c>
    </row>
    <row r="804" spans="1:10">
      <c r="A804" s="63">
        <f t="shared" si="134"/>
        <v>0.89700000000000069</v>
      </c>
      <c r="B804" s="63">
        <f t="shared" si="135"/>
        <v>9.9699999999998301</v>
      </c>
      <c r="C804" s="63">
        <f t="shared" si="136"/>
        <v>4.9849999999999151</v>
      </c>
      <c r="D804" s="63">
        <f t="shared" si="137"/>
        <v>4.9849999999999151</v>
      </c>
      <c r="E804" s="64">
        <f t="shared" si="130"/>
        <v>9.0460899999998539</v>
      </c>
      <c r="F804" s="52">
        <v>23.475000000000001</v>
      </c>
      <c r="G804" s="65">
        <f t="shared" si="131"/>
        <v>224.79737187023872</v>
      </c>
      <c r="H804" s="40">
        <f t="shared" si="132"/>
        <v>1.1076111218423193E+48</v>
      </c>
      <c r="I804" s="41">
        <f t="shared" si="133"/>
        <v>159.60000000000008</v>
      </c>
      <c r="J804" s="41">
        <v>798</v>
      </c>
    </row>
    <row r="805" spans="1:10">
      <c r="A805" s="63">
        <f t="shared" si="134"/>
        <v>0.89800000000000069</v>
      </c>
      <c r="B805" s="63">
        <f t="shared" si="135"/>
        <v>9.9799999999998299</v>
      </c>
      <c r="C805" s="63">
        <f t="shared" si="136"/>
        <v>4.9899999999999149</v>
      </c>
      <c r="D805" s="63">
        <f t="shared" si="137"/>
        <v>4.9899999999999149</v>
      </c>
      <c r="E805" s="64">
        <f t="shared" si="130"/>
        <v>9.0640399999998529</v>
      </c>
      <c r="F805" s="52">
        <v>23.475000000000001</v>
      </c>
      <c r="G805" s="65">
        <f t="shared" si="131"/>
        <v>225.69550240398866</v>
      </c>
      <c r="H805" s="40">
        <f t="shared" si="132"/>
        <v>1.2723110736366931E+48</v>
      </c>
      <c r="I805" s="41">
        <f t="shared" si="133"/>
        <v>159.80000000000007</v>
      </c>
      <c r="J805" s="41">
        <v>799</v>
      </c>
    </row>
    <row r="806" spans="1:10">
      <c r="A806" s="63">
        <f t="shared" si="134"/>
        <v>0.89900000000000069</v>
      </c>
      <c r="B806" s="63">
        <f t="shared" si="135"/>
        <v>9.9899999999998297</v>
      </c>
      <c r="C806" s="63">
        <f t="shared" si="136"/>
        <v>4.9949999999999148</v>
      </c>
      <c r="D806" s="63">
        <f t="shared" si="137"/>
        <v>4.9949999999999148</v>
      </c>
      <c r="E806" s="64">
        <f t="shared" si="130"/>
        <v>9.0820099999998529</v>
      </c>
      <c r="F806" s="52">
        <v>23.475000000000001</v>
      </c>
      <c r="G806" s="65">
        <f t="shared" si="131"/>
        <v>226.5963765502386</v>
      </c>
      <c r="H806" s="40">
        <f t="shared" si="132"/>
        <v>1.4615016373309808E+48</v>
      </c>
      <c r="I806" s="41">
        <f t="shared" si="133"/>
        <v>160.00000000000009</v>
      </c>
      <c r="J806" s="41">
        <v>800</v>
      </c>
    </row>
    <row r="807" spans="1:10">
      <c r="A807" s="63">
        <f t="shared" si="134"/>
        <v>0.90000000000000069</v>
      </c>
      <c r="B807" s="63">
        <f t="shared" si="135"/>
        <v>9.9999999999998295</v>
      </c>
      <c r="C807" s="63">
        <f t="shared" si="136"/>
        <v>4.9999999999999147</v>
      </c>
      <c r="D807" s="63">
        <f t="shared" si="137"/>
        <v>4.9999999999999147</v>
      </c>
      <c r="E807" s="64">
        <f t="shared" si="130"/>
        <v>9.0999999999998522</v>
      </c>
      <c r="F807" s="52">
        <v>23.475000000000001</v>
      </c>
      <c r="G807" s="65">
        <f t="shared" si="131"/>
        <v>227.49999999998855</v>
      </c>
      <c r="H807" s="40">
        <f t="shared" si="132"/>
        <v>1.6788245266275711E+48</v>
      </c>
      <c r="I807" s="41">
        <f t="shared" si="133"/>
        <v>160.20000000000007</v>
      </c>
      <c r="J807" s="41">
        <v>801</v>
      </c>
    </row>
    <row r="808" spans="1:10">
      <c r="A808" s="63">
        <f t="shared" si="134"/>
        <v>0.90100000000000069</v>
      </c>
      <c r="B808" s="63">
        <f t="shared" si="135"/>
        <v>10.009999999999829</v>
      </c>
      <c r="C808" s="63">
        <f t="shared" si="136"/>
        <v>5.0049999999999146</v>
      </c>
      <c r="D808" s="63">
        <f t="shared" si="137"/>
        <v>5.0049999999999146</v>
      </c>
      <c r="E808" s="64">
        <f t="shared" si="130"/>
        <v>9.1180099999998525</v>
      </c>
      <c r="F808" s="52">
        <v>23.475000000000001</v>
      </c>
      <c r="G808" s="65">
        <f t="shared" si="131"/>
        <v>228.40637845023852</v>
      </c>
      <c r="H808" s="40">
        <f t="shared" si="132"/>
        <v>1.928462972065767E+48</v>
      </c>
      <c r="I808" s="41">
        <f t="shared" si="133"/>
        <v>160.40000000000009</v>
      </c>
      <c r="J808" s="41">
        <v>802</v>
      </c>
    </row>
    <row r="809" spans="1:10">
      <c r="A809" s="63">
        <f t="shared" si="134"/>
        <v>0.90200000000000069</v>
      </c>
      <c r="B809" s="63">
        <f t="shared" si="135"/>
        <v>10.019999999999829</v>
      </c>
      <c r="C809" s="63">
        <f t="shared" si="136"/>
        <v>5.0099999999999145</v>
      </c>
      <c r="D809" s="63">
        <f t="shared" si="137"/>
        <v>5.0099999999999145</v>
      </c>
      <c r="E809" s="64">
        <f t="shared" si="130"/>
        <v>9.1360399999998521</v>
      </c>
      <c r="F809" s="52">
        <v>23.475000000000001</v>
      </c>
      <c r="G809" s="65">
        <f t="shared" si="131"/>
        <v>229.31551760398847</v>
      </c>
      <c r="H809" s="40">
        <f t="shared" si="132"/>
        <v>2.2152222436846402E+48</v>
      </c>
      <c r="I809" s="41">
        <f t="shared" si="133"/>
        <v>160.60000000000008</v>
      </c>
      <c r="J809" s="41">
        <v>803</v>
      </c>
    </row>
    <row r="810" spans="1:10">
      <c r="A810" s="63">
        <f t="shared" si="134"/>
        <v>0.90300000000000069</v>
      </c>
      <c r="B810" s="63">
        <f t="shared" si="135"/>
        <v>10.029999999999829</v>
      </c>
      <c r="C810" s="63">
        <f t="shared" si="136"/>
        <v>5.0149999999999144</v>
      </c>
      <c r="D810" s="63">
        <f t="shared" si="137"/>
        <v>5.0149999999999144</v>
      </c>
      <c r="E810" s="64">
        <f t="shared" si="130"/>
        <v>9.1540899999998526</v>
      </c>
      <c r="F810" s="52">
        <v>23.475000000000001</v>
      </c>
      <c r="G810" s="65">
        <f t="shared" si="131"/>
        <v>230.22742317023844</v>
      </c>
      <c r="H810" s="40">
        <f t="shared" si="132"/>
        <v>2.5446221472733868E+48</v>
      </c>
      <c r="I810" s="41">
        <f t="shared" si="133"/>
        <v>160.80000000000007</v>
      </c>
      <c r="J810" s="41">
        <v>804</v>
      </c>
    </row>
    <row r="811" spans="1:10">
      <c r="A811" s="63">
        <f t="shared" si="134"/>
        <v>0.90400000000000069</v>
      </c>
      <c r="B811" s="63">
        <f t="shared" si="135"/>
        <v>10.039999999999829</v>
      </c>
      <c r="C811" s="63">
        <f t="shared" si="136"/>
        <v>5.0199999999999143</v>
      </c>
      <c r="D811" s="63">
        <f t="shared" si="137"/>
        <v>5.0199999999999143</v>
      </c>
      <c r="E811" s="64">
        <f t="shared" si="130"/>
        <v>9.1721599999998524</v>
      </c>
      <c r="F811" s="52">
        <v>23.475000000000001</v>
      </c>
      <c r="G811" s="65">
        <f t="shared" si="131"/>
        <v>231.14210086398842</v>
      </c>
      <c r="H811" s="40">
        <f t="shared" si="132"/>
        <v>2.9230032746619623E+48</v>
      </c>
      <c r="I811" s="41">
        <f t="shared" si="133"/>
        <v>161.00000000000009</v>
      </c>
      <c r="J811" s="41">
        <v>805</v>
      </c>
    </row>
    <row r="812" spans="1:10">
      <c r="A812" s="63">
        <f t="shared" si="134"/>
        <v>0.90500000000000069</v>
      </c>
      <c r="B812" s="63">
        <f t="shared" si="135"/>
        <v>10.049999999999828</v>
      </c>
      <c r="C812" s="63">
        <f t="shared" si="136"/>
        <v>5.0249999999999142</v>
      </c>
      <c r="D812" s="63">
        <f t="shared" si="137"/>
        <v>5.0249999999999142</v>
      </c>
      <c r="E812" s="64">
        <f t="shared" si="130"/>
        <v>9.1902499999998497</v>
      </c>
      <c r="F812" s="52">
        <v>23.475000000000001</v>
      </c>
      <c r="G812" s="65">
        <f t="shared" si="131"/>
        <v>232.05955640623827</v>
      </c>
      <c r="H812" s="40">
        <f t="shared" si="132"/>
        <v>3.3576490532551429E+48</v>
      </c>
      <c r="I812" s="41">
        <f t="shared" si="133"/>
        <v>161.20000000000007</v>
      </c>
      <c r="J812" s="41">
        <v>806</v>
      </c>
    </row>
    <row r="813" spans="1:10">
      <c r="A813" s="63">
        <f t="shared" si="134"/>
        <v>0.90600000000000069</v>
      </c>
      <c r="B813" s="63">
        <f t="shared" si="135"/>
        <v>10.059999999999828</v>
      </c>
      <c r="C813" s="63">
        <f t="shared" si="136"/>
        <v>5.0299999999999141</v>
      </c>
      <c r="D813" s="63">
        <f t="shared" si="137"/>
        <v>5.0299999999999141</v>
      </c>
      <c r="E813" s="64">
        <f t="shared" si="130"/>
        <v>9.2083599999998516</v>
      </c>
      <c r="F813" s="52">
        <v>23.475000000000001</v>
      </c>
      <c r="G813" s="65">
        <f t="shared" si="131"/>
        <v>232.97979552398829</v>
      </c>
      <c r="H813" s="40">
        <f t="shared" si="132"/>
        <v>3.8569259441315353E+48</v>
      </c>
      <c r="I813" s="41">
        <f t="shared" si="133"/>
        <v>161.40000000000006</v>
      </c>
      <c r="J813" s="41">
        <v>807</v>
      </c>
    </row>
    <row r="814" spans="1:10">
      <c r="A814" s="63">
        <f t="shared" si="134"/>
        <v>0.90700000000000069</v>
      </c>
      <c r="B814" s="63">
        <f t="shared" si="135"/>
        <v>10.069999999999828</v>
      </c>
      <c r="C814" s="63">
        <f t="shared" si="136"/>
        <v>5.034999999999914</v>
      </c>
      <c r="D814" s="63">
        <f t="shared" si="137"/>
        <v>5.034999999999914</v>
      </c>
      <c r="E814" s="64">
        <f t="shared" si="130"/>
        <v>9.2264899999998509</v>
      </c>
      <c r="F814" s="52">
        <v>23.475000000000001</v>
      </c>
      <c r="G814" s="65">
        <f t="shared" si="131"/>
        <v>233.90282395023823</v>
      </c>
      <c r="H814" s="40">
        <f t="shared" si="132"/>
        <v>4.430444487369281E+48</v>
      </c>
      <c r="I814" s="41">
        <f t="shared" si="133"/>
        <v>161.60000000000008</v>
      </c>
      <c r="J814" s="41">
        <v>808</v>
      </c>
    </row>
    <row r="815" spans="1:10">
      <c r="A815" s="63">
        <f t="shared" si="134"/>
        <v>0.9080000000000007</v>
      </c>
      <c r="B815" s="63">
        <f t="shared" si="135"/>
        <v>10.079999999999828</v>
      </c>
      <c r="C815" s="63">
        <f t="shared" si="136"/>
        <v>5.0399999999999139</v>
      </c>
      <c r="D815" s="63">
        <f t="shared" si="137"/>
        <v>5.0399999999999139</v>
      </c>
      <c r="E815" s="64">
        <f t="shared" si="130"/>
        <v>9.2446399999998494</v>
      </c>
      <c r="F815" s="52">
        <v>23.475000000000001</v>
      </c>
      <c r="G815" s="65">
        <f t="shared" si="131"/>
        <v>234.82864742398814</v>
      </c>
      <c r="H815" s="40">
        <f t="shared" si="132"/>
        <v>5.0892442945467755E+48</v>
      </c>
      <c r="I815" s="41">
        <f t="shared" si="133"/>
        <v>161.80000000000007</v>
      </c>
      <c r="J815" s="41">
        <v>809</v>
      </c>
    </row>
    <row r="816" spans="1:10">
      <c r="A816" s="63">
        <f t="shared" si="134"/>
        <v>0.9090000000000007</v>
      </c>
      <c r="B816" s="63">
        <f t="shared" si="135"/>
        <v>10.089999999999828</v>
      </c>
      <c r="C816" s="63">
        <f t="shared" si="136"/>
        <v>5.0449999999999138</v>
      </c>
      <c r="D816" s="63">
        <f t="shared" si="137"/>
        <v>5.0449999999999138</v>
      </c>
      <c r="E816" s="64">
        <f t="shared" si="130"/>
        <v>9.262809999999849</v>
      </c>
      <c r="F816" s="52">
        <v>23.475000000000001</v>
      </c>
      <c r="G816" s="65">
        <f t="shared" si="131"/>
        <v>235.7572716902381</v>
      </c>
      <c r="H816" s="40">
        <f t="shared" si="132"/>
        <v>5.8460065493239271E+48</v>
      </c>
      <c r="I816" s="41">
        <f t="shared" si="133"/>
        <v>162.00000000000009</v>
      </c>
      <c r="J816" s="41">
        <v>810</v>
      </c>
    </row>
    <row r="817" spans="1:10">
      <c r="A817" s="63">
        <f t="shared" si="134"/>
        <v>0.9100000000000007</v>
      </c>
      <c r="B817" s="63">
        <f t="shared" si="135"/>
        <v>10.099999999999827</v>
      </c>
      <c r="C817" s="63">
        <f t="shared" si="136"/>
        <v>5.0499999999999137</v>
      </c>
      <c r="D817" s="63">
        <f t="shared" si="137"/>
        <v>5.0499999999999137</v>
      </c>
      <c r="E817" s="64">
        <f t="shared" si="130"/>
        <v>9.2809999999998496</v>
      </c>
      <c r="F817" s="52">
        <v>23.475000000000001</v>
      </c>
      <c r="G817" s="65">
        <f t="shared" si="131"/>
        <v>236.68870249998807</v>
      </c>
      <c r="H817" s="40">
        <f t="shared" si="132"/>
        <v>6.7152981065102897E+48</v>
      </c>
      <c r="I817" s="41">
        <f t="shared" si="133"/>
        <v>162.20000000000007</v>
      </c>
      <c r="J817" s="41">
        <v>811</v>
      </c>
    </row>
    <row r="818" spans="1:10">
      <c r="A818" s="63">
        <f t="shared" si="134"/>
        <v>0.9110000000000007</v>
      </c>
      <c r="B818" s="63">
        <f t="shared" si="135"/>
        <v>10.109999999999827</v>
      </c>
      <c r="C818" s="63">
        <f t="shared" si="136"/>
        <v>5.0549999999999136</v>
      </c>
      <c r="D818" s="63">
        <f t="shared" si="137"/>
        <v>5.0549999999999136</v>
      </c>
      <c r="E818" s="64">
        <f t="shared" si="130"/>
        <v>9.2992099999998477</v>
      </c>
      <c r="F818" s="52">
        <v>23.475000000000001</v>
      </c>
      <c r="G818" s="65">
        <f t="shared" si="131"/>
        <v>237.62294561023796</v>
      </c>
      <c r="H818" s="40">
        <f t="shared" si="132"/>
        <v>7.7138518882630733E+48</v>
      </c>
      <c r="I818" s="41">
        <f t="shared" si="133"/>
        <v>162.40000000000009</v>
      </c>
      <c r="J818" s="41">
        <v>812</v>
      </c>
    </row>
    <row r="819" spans="1:10">
      <c r="A819" s="63">
        <f t="shared" si="134"/>
        <v>0.9120000000000007</v>
      </c>
      <c r="B819" s="63">
        <f t="shared" si="135"/>
        <v>10.119999999999827</v>
      </c>
      <c r="C819" s="63">
        <f t="shared" si="136"/>
        <v>5.0599999999999135</v>
      </c>
      <c r="D819" s="63">
        <f t="shared" si="137"/>
        <v>5.0599999999999135</v>
      </c>
      <c r="E819" s="64">
        <f t="shared" si="130"/>
        <v>9.3174399999998485</v>
      </c>
      <c r="F819" s="52">
        <v>23.475000000000001</v>
      </c>
      <c r="G819" s="65">
        <f t="shared" si="131"/>
        <v>238.56000678398794</v>
      </c>
      <c r="H819" s="40">
        <f t="shared" si="132"/>
        <v>8.8608889747385646E+48</v>
      </c>
      <c r="I819" s="41">
        <f t="shared" si="133"/>
        <v>162.60000000000008</v>
      </c>
      <c r="J819" s="41">
        <v>813</v>
      </c>
    </row>
    <row r="820" spans="1:10">
      <c r="A820" s="63">
        <f t="shared" si="134"/>
        <v>0.9130000000000007</v>
      </c>
      <c r="B820" s="63">
        <f t="shared" si="135"/>
        <v>10.129999999999827</v>
      </c>
      <c r="C820" s="63">
        <f t="shared" si="136"/>
        <v>5.0649999999999133</v>
      </c>
      <c r="D820" s="63">
        <f t="shared" si="137"/>
        <v>5.0649999999999133</v>
      </c>
      <c r="E820" s="64">
        <f t="shared" si="130"/>
        <v>9.3356899999998486</v>
      </c>
      <c r="F820" s="52">
        <v>23.475000000000001</v>
      </c>
      <c r="G820" s="65">
        <f t="shared" si="131"/>
        <v>239.49989179023791</v>
      </c>
      <c r="H820" s="40">
        <f t="shared" si="132"/>
        <v>1.0178488589093555E+49</v>
      </c>
      <c r="I820" s="41">
        <f t="shared" si="133"/>
        <v>162.8000000000001</v>
      </c>
      <c r="J820" s="41">
        <v>814</v>
      </c>
    </row>
    <row r="821" spans="1:10">
      <c r="A821" s="63">
        <f t="shared" si="134"/>
        <v>0.9140000000000007</v>
      </c>
      <c r="B821" s="63">
        <f t="shared" si="135"/>
        <v>10.139999999999826</v>
      </c>
      <c r="C821" s="63">
        <f t="shared" si="136"/>
        <v>5.0699999999999132</v>
      </c>
      <c r="D821" s="63">
        <f t="shared" si="137"/>
        <v>5.0699999999999132</v>
      </c>
      <c r="E821" s="64">
        <f t="shared" si="130"/>
        <v>9.3539599999998462</v>
      </c>
      <c r="F821" s="52">
        <v>23.475000000000001</v>
      </c>
      <c r="G821" s="65">
        <f t="shared" si="131"/>
        <v>240.44260640398784</v>
      </c>
      <c r="H821" s="40">
        <f t="shared" si="132"/>
        <v>1.1692013098647857E+49</v>
      </c>
      <c r="I821" s="41">
        <f t="shared" si="133"/>
        <v>163.00000000000009</v>
      </c>
      <c r="J821" s="41">
        <v>815</v>
      </c>
    </row>
    <row r="822" spans="1:10">
      <c r="A822" s="63">
        <f t="shared" si="134"/>
        <v>0.9150000000000007</v>
      </c>
      <c r="B822" s="63">
        <f t="shared" si="135"/>
        <v>10.149999999999826</v>
      </c>
      <c r="C822" s="63">
        <f t="shared" si="136"/>
        <v>5.0749999999999131</v>
      </c>
      <c r="D822" s="63">
        <f t="shared" si="137"/>
        <v>5.0749999999999131</v>
      </c>
      <c r="E822" s="64">
        <f t="shared" si="130"/>
        <v>9.3722499999998465</v>
      </c>
      <c r="F822" s="52">
        <v>23.475000000000001</v>
      </c>
      <c r="G822" s="65">
        <f t="shared" si="131"/>
        <v>241.38815640623778</v>
      </c>
      <c r="H822" s="40">
        <f t="shared" si="132"/>
        <v>1.3430596213020582E+49</v>
      </c>
      <c r="I822" s="41">
        <f t="shared" si="133"/>
        <v>163.20000000000007</v>
      </c>
      <c r="J822" s="41">
        <v>816</v>
      </c>
    </row>
    <row r="823" spans="1:10">
      <c r="A823" s="63">
        <f t="shared" si="134"/>
        <v>0.9160000000000007</v>
      </c>
      <c r="B823" s="63">
        <f t="shared" si="135"/>
        <v>10.159999999999826</v>
      </c>
      <c r="C823" s="63">
        <f t="shared" si="136"/>
        <v>5.079999999999913</v>
      </c>
      <c r="D823" s="63">
        <f t="shared" si="137"/>
        <v>5.079999999999913</v>
      </c>
      <c r="E823" s="64">
        <f t="shared" si="130"/>
        <v>9.3905599999998479</v>
      </c>
      <c r="F823" s="52">
        <v>23.475000000000001</v>
      </c>
      <c r="G823" s="65">
        <f t="shared" si="131"/>
        <v>242.33654758398779</v>
      </c>
      <c r="H823" s="40">
        <f t="shared" si="132"/>
        <v>1.5427703776526152E+49</v>
      </c>
      <c r="I823" s="41">
        <f t="shared" si="133"/>
        <v>163.40000000000009</v>
      </c>
      <c r="J823" s="41">
        <v>817</v>
      </c>
    </row>
    <row r="824" spans="1:10">
      <c r="A824" s="63">
        <f t="shared" si="134"/>
        <v>0.9170000000000007</v>
      </c>
      <c r="B824" s="63">
        <f t="shared" si="135"/>
        <v>10.169999999999826</v>
      </c>
      <c r="C824" s="63">
        <f t="shared" si="136"/>
        <v>5.0849999999999129</v>
      </c>
      <c r="D824" s="63">
        <f t="shared" si="137"/>
        <v>5.0849999999999129</v>
      </c>
      <c r="E824" s="64">
        <f t="shared" si="130"/>
        <v>9.4088899999998468</v>
      </c>
      <c r="F824" s="52">
        <v>23.475000000000001</v>
      </c>
      <c r="G824" s="65">
        <f t="shared" si="131"/>
        <v>243.28778573023769</v>
      </c>
      <c r="H824" s="40">
        <f t="shared" si="132"/>
        <v>1.7721777949477134E+49</v>
      </c>
      <c r="I824" s="41">
        <f t="shared" si="133"/>
        <v>163.60000000000008</v>
      </c>
      <c r="J824" s="41">
        <v>818</v>
      </c>
    </row>
    <row r="825" spans="1:10">
      <c r="A825" s="63">
        <f t="shared" si="134"/>
        <v>0.9180000000000007</v>
      </c>
      <c r="B825" s="63">
        <f t="shared" si="135"/>
        <v>10.179999999999826</v>
      </c>
      <c r="C825" s="63">
        <f t="shared" si="136"/>
        <v>5.0899999999999128</v>
      </c>
      <c r="D825" s="63">
        <f t="shared" si="137"/>
        <v>5.0899999999999128</v>
      </c>
      <c r="E825" s="64">
        <f t="shared" si="130"/>
        <v>9.4272399999998466</v>
      </c>
      <c r="F825" s="52">
        <v>23.475000000000001</v>
      </c>
      <c r="G825" s="65">
        <f t="shared" si="131"/>
        <v>244.24187664398767</v>
      </c>
      <c r="H825" s="40">
        <f t="shared" si="132"/>
        <v>2.0356977178187115E+49</v>
      </c>
      <c r="I825" s="41">
        <f t="shared" si="133"/>
        <v>163.8000000000001</v>
      </c>
      <c r="J825" s="41">
        <v>819</v>
      </c>
    </row>
    <row r="826" spans="1:10">
      <c r="A826" s="63">
        <f t="shared" si="134"/>
        <v>0.91900000000000071</v>
      </c>
      <c r="B826" s="63">
        <f t="shared" si="135"/>
        <v>10.189999999999825</v>
      </c>
      <c r="C826" s="63">
        <f t="shared" si="136"/>
        <v>5.0949999999999127</v>
      </c>
      <c r="D826" s="63">
        <f t="shared" si="137"/>
        <v>5.0949999999999127</v>
      </c>
      <c r="E826" s="64">
        <f t="shared" si="130"/>
        <v>9.4456099999998457</v>
      </c>
      <c r="F826" s="52">
        <v>23.475000000000001</v>
      </c>
      <c r="G826" s="65">
        <f t="shared" si="131"/>
        <v>245.19882613023759</v>
      </c>
      <c r="H826" s="40">
        <f t="shared" si="132"/>
        <v>2.3384026197295724E+49</v>
      </c>
      <c r="I826" s="41">
        <f t="shared" si="133"/>
        <v>164.00000000000009</v>
      </c>
      <c r="J826" s="41">
        <v>820</v>
      </c>
    </row>
    <row r="827" spans="1:10">
      <c r="A827" s="63">
        <f t="shared" si="134"/>
        <v>0.92000000000000071</v>
      </c>
      <c r="B827" s="63">
        <f t="shared" si="135"/>
        <v>10.199999999999825</v>
      </c>
      <c r="C827" s="63">
        <f t="shared" si="136"/>
        <v>5.0999999999999126</v>
      </c>
      <c r="D827" s="63">
        <f t="shared" si="137"/>
        <v>5.0999999999999126</v>
      </c>
      <c r="E827" s="64">
        <f t="shared" si="130"/>
        <v>9.4639999999998459</v>
      </c>
      <c r="F827" s="52">
        <v>23.475000000000001</v>
      </c>
      <c r="G827" s="65">
        <f t="shared" si="131"/>
        <v>246.15863999998754</v>
      </c>
      <c r="H827" s="40">
        <f t="shared" si="132"/>
        <v>2.6861192426041169E+49</v>
      </c>
      <c r="I827" s="41">
        <f t="shared" si="133"/>
        <v>164.2000000000001</v>
      </c>
      <c r="J827" s="41">
        <v>821</v>
      </c>
    </row>
    <row r="828" spans="1:10">
      <c r="A828" s="63">
        <f t="shared" si="134"/>
        <v>0.92100000000000071</v>
      </c>
      <c r="B828" s="63">
        <f t="shared" si="135"/>
        <v>10.209999999999825</v>
      </c>
      <c r="C828" s="63">
        <f t="shared" si="136"/>
        <v>5.1049999999999125</v>
      </c>
      <c r="D828" s="63">
        <f t="shared" si="137"/>
        <v>5.1049999999999125</v>
      </c>
      <c r="E828" s="64">
        <f t="shared" si="130"/>
        <v>9.4824099999998452</v>
      </c>
      <c r="F828" s="52">
        <v>23.475000000000001</v>
      </c>
      <c r="G828" s="65">
        <f t="shared" si="131"/>
        <v>247.12132407023751</v>
      </c>
      <c r="H828" s="40">
        <f t="shared" si="132"/>
        <v>3.0855407553052304E+49</v>
      </c>
      <c r="I828" s="41">
        <f t="shared" si="133"/>
        <v>164.40000000000009</v>
      </c>
      <c r="J828" s="41">
        <v>822</v>
      </c>
    </row>
    <row r="829" spans="1:10">
      <c r="A829" s="63">
        <f t="shared" si="134"/>
        <v>0.92200000000000071</v>
      </c>
      <c r="B829" s="63">
        <f t="shared" si="135"/>
        <v>10.219999999999825</v>
      </c>
      <c r="C829" s="63">
        <f t="shared" si="136"/>
        <v>5.1099999999999124</v>
      </c>
      <c r="D829" s="63">
        <f t="shared" si="137"/>
        <v>5.1099999999999124</v>
      </c>
      <c r="E829" s="64">
        <f t="shared" si="130"/>
        <v>9.5008399999998456</v>
      </c>
      <c r="F829" s="52">
        <v>23.475000000000001</v>
      </c>
      <c r="G829" s="65">
        <f t="shared" si="131"/>
        <v>248.08688416398746</v>
      </c>
      <c r="H829" s="40">
        <f t="shared" si="132"/>
        <v>3.5443555898954289E+49</v>
      </c>
      <c r="I829" s="41">
        <f t="shared" si="133"/>
        <v>164.60000000000008</v>
      </c>
      <c r="J829" s="41">
        <v>823</v>
      </c>
    </row>
    <row r="830" spans="1:10">
      <c r="A830" s="63">
        <f t="shared" si="134"/>
        <v>0.92300000000000071</v>
      </c>
      <c r="B830" s="63">
        <f t="shared" si="135"/>
        <v>10.229999999999825</v>
      </c>
      <c r="C830" s="63">
        <f t="shared" si="136"/>
        <v>5.1149999999999123</v>
      </c>
      <c r="D830" s="63">
        <f t="shared" si="137"/>
        <v>5.1149999999999123</v>
      </c>
      <c r="E830" s="64">
        <f t="shared" si="130"/>
        <v>9.5192899999998453</v>
      </c>
      <c r="F830" s="52">
        <v>23.475000000000001</v>
      </c>
      <c r="G830" s="65">
        <f t="shared" si="131"/>
        <v>249.05532611023739</v>
      </c>
      <c r="H830" s="40">
        <f t="shared" si="132"/>
        <v>4.0713954356374246E+49</v>
      </c>
      <c r="I830" s="41">
        <f t="shared" si="133"/>
        <v>164.8000000000001</v>
      </c>
      <c r="J830" s="41">
        <v>824</v>
      </c>
    </row>
    <row r="831" spans="1:10">
      <c r="A831" s="63">
        <f t="shared" si="134"/>
        <v>0.92400000000000071</v>
      </c>
      <c r="B831" s="63">
        <f t="shared" si="135"/>
        <v>10.239999999999824</v>
      </c>
      <c r="C831" s="63">
        <f t="shared" si="136"/>
        <v>5.1199999999999122</v>
      </c>
      <c r="D831" s="63">
        <f t="shared" si="137"/>
        <v>5.1199999999999122</v>
      </c>
      <c r="E831" s="64">
        <f t="shared" si="130"/>
        <v>9.5377599999998441</v>
      </c>
      <c r="F831" s="52">
        <v>23.475000000000001</v>
      </c>
      <c r="G831" s="65">
        <f t="shared" si="131"/>
        <v>250.02665574398733</v>
      </c>
      <c r="H831" s="40">
        <f t="shared" si="132"/>
        <v>4.6768052394591469E+49</v>
      </c>
      <c r="I831" s="41">
        <f t="shared" si="133"/>
        <v>165.00000000000009</v>
      </c>
      <c r="J831" s="41">
        <v>825</v>
      </c>
    </row>
    <row r="832" spans="1:10">
      <c r="A832" s="63">
        <f t="shared" si="134"/>
        <v>0.92500000000000071</v>
      </c>
      <c r="B832" s="63">
        <f t="shared" si="135"/>
        <v>10.249999999999824</v>
      </c>
      <c r="C832" s="63">
        <f t="shared" si="136"/>
        <v>5.1249999999999121</v>
      </c>
      <c r="D832" s="63">
        <f t="shared" si="137"/>
        <v>5.1249999999999121</v>
      </c>
      <c r="E832" s="64">
        <f t="shared" si="130"/>
        <v>9.556249999999844</v>
      </c>
      <c r="F832" s="52">
        <v>23.475000000000001</v>
      </c>
      <c r="G832" s="65">
        <f t="shared" si="131"/>
        <v>251.00087890623729</v>
      </c>
      <c r="H832" s="40">
        <f t="shared" si="132"/>
        <v>5.3722384852082359E+49</v>
      </c>
      <c r="I832" s="41">
        <f t="shared" si="133"/>
        <v>165.2000000000001</v>
      </c>
      <c r="J832" s="41">
        <v>826</v>
      </c>
    </row>
    <row r="833" spans="1:10">
      <c r="A833" s="63">
        <f t="shared" si="134"/>
        <v>0.92600000000000071</v>
      </c>
      <c r="B833" s="63">
        <f t="shared" si="135"/>
        <v>10.259999999999824</v>
      </c>
      <c r="C833" s="63">
        <f t="shared" si="136"/>
        <v>5.129999999999912</v>
      </c>
      <c r="D833" s="63">
        <f t="shared" si="137"/>
        <v>5.129999999999912</v>
      </c>
      <c r="E833" s="64">
        <f t="shared" si="130"/>
        <v>9.574759999999845</v>
      </c>
      <c r="F833" s="52">
        <v>23.475000000000001</v>
      </c>
      <c r="G833" s="65">
        <f t="shared" si="131"/>
        <v>251.97800144398727</v>
      </c>
      <c r="H833" s="40">
        <f t="shared" si="132"/>
        <v>6.1710815106104638E+49</v>
      </c>
      <c r="I833" s="41">
        <f t="shared" si="133"/>
        <v>165.40000000000009</v>
      </c>
      <c r="J833" s="41">
        <v>827</v>
      </c>
    </row>
    <row r="834" spans="1:10">
      <c r="A834" s="63">
        <f t="shared" si="134"/>
        <v>0.92700000000000071</v>
      </c>
      <c r="B834" s="63">
        <f t="shared" si="135"/>
        <v>10.269999999999824</v>
      </c>
      <c r="C834" s="63">
        <f t="shared" si="136"/>
        <v>5.1349999999999119</v>
      </c>
      <c r="D834" s="63">
        <f t="shared" si="137"/>
        <v>5.1349999999999119</v>
      </c>
      <c r="E834" s="64">
        <f t="shared" si="130"/>
        <v>9.5932899999998433</v>
      </c>
      <c r="F834" s="52">
        <v>23.475000000000001</v>
      </c>
      <c r="G834" s="65">
        <f t="shared" si="131"/>
        <v>252.95802921023719</v>
      </c>
      <c r="H834" s="40">
        <f t="shared" si="132"/>
        <v>7.08871117979086E+49</v>
      </c>
      <c r="I834" s="41">
        <f t="shared" si="133"/>
        <v>165.60000000000008</v>
      </c>
      <c r="J834" s="41">
        <v>828</v>
      </c>
    </row>
    <row r="835" spans="1:10">
      <c r="A835" s="63">
        <f t="shared" si="134"/>
        <v>0.92800000000000071</v>
      </c>
      <c r="B835" s="63">
        <f t="shared" si="135"/>
        <v>10.279999999999824</v>
      </c>
      <c r="C835" s="63">
        <f t="shared" si="136"/>
        <v>5.1399999999999118</v>
      </c>
      <c r="D835" s="63">
        <f t="shared" si="137"/>
        <v>5.1399999999999118</v>
      </c>
      <c r="E835" s="64">
        <f t="shared" si="130"/>
        <v>9.6118399999998427</v>
      </c>
      <c r="F835" s="52">
        <v>23.475000000000001</v>
      </c>
      <c r="G835" s="65">
        <f t="shared" si="131"/>
        <v>253.94096806398713</v>
      </c>
      <c r="H835" s="40">
        <f t="shared" si="132"/>
        <v>8.1427908712748502E+49</v>
      </c>
      <c r="I835" s="41">
        <f t="shared" si="133"/>
        <v>165.8000000000001</v>
      </c>
      <c r="J835" s="41">
        <v>829</v>
      </c>
    </row>
    <row r="836" spans="1:10">
      <c r="A836" s="63">
        <f t="shared" si="134"/>
        <v>0.92900000000000071</v>
      </c>
      <c r="B836" s="63">
        <f t="shared" si="135"/>
        <v>10.289999999999823</v>
      </c>
      <c r="C836" s="63">
        <f t="shared" si="136"/>
        <v>5.1449999999999116</v>
      </c>
      <c r="D836" s="63">
        <f t="shared" si="137"/>
        <v>5.1449999999999116</v>
      </c>
      <c r="E836" s="64">
        <f t="shared" si="130"/>
        <v>9.6304099999998432</v>
      </c>
      <c r="F836" s="52">
        <v>23.475000000000001</v>
      </c>
      <c r="G836" s="65">
        <f t="shared" si="131"/>
        <v>254.92682387023709</v>
      </c>
      <c r="H836" s="40">
        <f t="shared" si="132"/>
        <v>9.3536104789182938E+49</v>
      </c>
      <c r="I836" s="41">
        <f t="shared" si="133"/>
        <v>166.00000000000009</v>
      </c>
      <c r="J836" s="41">
        <v>830</v>
      </c>
    </row>
    <row r="837" spans="1:10">
      <c r="A837" s="63">
        <f t="shared" si="134"/>
        <v>0.93000000000000071</v>
      </c>
      <c r="B837" s="63">
        <f t="shared" si="135"/>
        <v>10.299999999999823</v>
      </c>
      <c r="C837" s="63">
        <f t="shared" si="136"/>
        <v>5.1499999999999115</v>
      </c>
      <c r="D837" s="63">
        <f t="shared" si="137"/>
        <v>5.1499999999999115</v>
      </c>
      <c r="E837" s="64">
        <f t="shared" si="130"/>
        <v>9.648999999999841</v>
      </c>
      <c r="F837" s="52">
        <v>23.475000000000001</v>
      </c>
      <c r="G837" s="65">
        <f t="shared" si="131"/>
        <v>255.91560249998699</v>
      </c>
      <c r="H837" s="40">
        <f t="shared" si="132"/>
        <v>1.0744476970416476E+50</v>
      </c>
      <c r="I837" s="41">
        <f t="shared" si="133"/>
        <v>166.20000000000007</v>
      </c>
      <c r="J837" s="41">
        <v>831</v>
      </c>
    </row>
    <row r="838" spans="1:10">
      <c r="A838" s="63">
        <f t="shared" si="134"/>
        <v>0.93100000000000072</v>
      </c>
      <c r="B838" s="63">
        <f t="shared" si="135"/>
        <v>10.309999999999823</v>
      </c>
      <c r="C838" s="63">
        <f t="shared" si="136"/>
        <v>5.1549999999999114</v>
      </c>
      <c r="D838" s="63">
        <f t="shared" si="137"/>
        <v>5.1549999999999114</v>
      </c>
      <c r="E838" s="64">
        <f t="shared" si="130"/>
        <v>9.6676099999998417</v>
      </c>
      <c r="F838" s="52">
        <v>23.475000000000001</v>
      </c>
      <c r="G838" s="65">
        <f t="shared" si="131"/>
        <v>256.90730983023695</v>
      </c>
      <c r="H838" s="40">
        <f t="shared" si="132"/>
        <v>1.2342163021220934E+50</v>
      </c>
      <c r="I838" s="41">
        <f t="shared" si="133"/>
        <v>166.40000000000009</v>
      </c>
      <c r="J838" s="41">
        <v>832</v>
      </c>
    </row>
    <row r="839" spans="1:10">
      <c r="A839" s="63">
        <f t="shared" si="134"/>
        <v>0.93200000000000072</v>
      </c>
      <c r="B839" s="63">
        <f t="shared" si="135"/>
        <v>10.319999999999823</v>
      </c>
      <c r="C839" s="63">
        <f t="shared" si="136"/>
        <v>5.1599999999999113</v>
      </c>
      <c r="D839" s="63">
        <f t="shared" si="137"/>
        <v>5.1599999999999113</v>
      </c>
      <c r="E839" s="64">
        <f t="shared" si="130"/>
        <v>9.6862399999998416</v>
      </c>
      <c r="F839" s="52">
        <v>23.475000000000001</v>
      </c>
      <c r="G839" s="65">
        <f t="shared" si="131"/>
        <v>257.90195174398696</v>
      </c>
      <c r="H839" s="40">
        <f t="shared" si="132"/>
        <v>1.4177422359581724E+50</v>
      </c>
      <c r="I839" s="41">
        <f t="shared" si="133"/>
        <v>166.60000000000008</v>
      </c>
      <c r="J839" s="41">
        <v>833</v>
      </c>
    </row>
    <row r="840" spans="1:10">
      <c r="A840" s="63">
        <f t="shared" si="134"/>
        <v>0.93300000000000072</v>
      </c>
      <c r="B840" s="63">
        <f t="shared" si="135"/>
        <v>10.329999999999822</v>
      </c>
      <c r="C840" s="63">
        <f t="shared" si="136"/>
        <v>5.1649999999999112</v>
      </c>
      <c r="D840" s="63">
        <f t="shared" si="137"/>
        <v>5.1649999999999112</v>
      </c>
      <c r="E840" s="64">
        <f t="shared" ref="E840:E903" si="138">(1-A840)+A840*B840</f>
        <v>9.7048899999998426</v>
      </c>
      <c r="F840" s="52">
        <v>23.475000000000001</v>
      </c>
      <c r="G840" s="65">
        <f t="shared" ref="G840:G903" si="139">E840*C840*D840</f>
        <v>258.89953413023687</v>
      </c>
      <c r="H840" s="40">
        <f t="shared" ref="H840:H903" si="140">POWER($I$1,J840)</f>
        <v>1.6285581742549711E+50</v>
      </c>
      <c r="I840" s="41">
        <f t="shared" ref="I840:I903" si="141">LOG(H840,2)</f>
        <v>166.8000000000001</v>
      </c>
      <c r="J840" s="41">
        <v>834</v>
      </c>
    </row>
    <row r="841" spans="1:10">
      <c r="A841" s="63">
        <f t="shared" si="134"/>
        <v>0.93400000000000072</v>
      </c>
      <c r="B841" s="63">
        <f t="shared" si="135"/>
        <v>10.339999999999822</v>
      </c>
      <c r="C841" s="63">
        <f t="shared" si="136"/>
        <v>5.1699999999999111</v>
      </c>
      <c r="D841" s="63">
        <f t="shared" si="137"/>
        <v>5.1699999999999111</v>
      </c>
      <c r="E841" s="64">
        <f t="shared" si="138"/>
        <v>9.723559999999841</v>
      </c>
      <c r="F841" s="52">
        <v>23.475000000000001</v>
      </c>
      <c r="G841" s="65">
        <f t="shared" si="139"/>
        <v>259.90006288398683</v>
      </c>
      <c r="H841" s="40">
        <f t="shared" si="140"/>
        <v>1.87072209578366E+50</v>
      </c>
      <c r="I841" s="41">
        <f t="shared" si="141"/>
        <v>167.00000000000009</v>
      </c>
      <c r="J841" s="41">
        <v>835</v>
      </c>
    </row>
    <row r="842" spans="1:10">
      <c r="A842" s="63">
        <f t="shared" si="134"/>
        <v>0.93500000000000072</v>
      </c>
      <c r="B842" s="63">
        <f t="shared" si="135"/>
        <v>10.349999999999822</v>
      </c>
      <c r="C842" s="63">
        <f t="shared" si="136"/>
        <v>5.174999999999911</v>
      </c>
      <c r="D842" s="63">
        <f t="shared" si="137"/>
        <v>5.174999999999911</v>
      </c>
      <c r="E842" s="64">
        <f t="shared" si="138"/>
        <v>9.7422499999998404</v>
      </c>
      <c r="F842" s="52">
        <v>23.475000000000001</v>
      </c>
      <c r="G842" s="65">
        <f t="shared" si="139"/>
        <v>260.90354390623673</v>
      </c>
      <c r="H842" s="40">
        <f t="shared" si="140"/>
        <v>2.148895394083296E+50</v>
      </c>
      <c r="I842" s="41">
        <f t="shared" si="141"/>
        <v>167.20000000000007</v>
      </c>
      <c r="J842" s="41">
        <v>836</v>
      </c>
    </row>
    <row r="843" spans="1:10">
      <c r="A843" s="63">
        <f t="shared" si="134"/>
        <v>0.93600000000000072</v>
      </c>
      <c r="B843" s="63">
        <f t="shared" si="135"/>
        <v>10.359999999999822</v>
      </c>
      <c r="C843" s="63">
        <f t="shared" si="136"/>
        <v>5.1799999999999109</v>
      </c>
      <c r="D843" s="63">
        <f t="shared" si="137"/>
        <v>5.1799999999999109</v>
      </c>
      <c r="E843" s="64">
        <f t="shared" si="138"/>
        <v>9.7609599999998409</v>
      </c>
      <c r="F843" s="52">
        <v>23.475000000000001</v>
      </c>
      <c r="G843" s="65">
        <f t="shared" si="139"/>
        <v>261.90998310398675</v>
      </c>
      <c r="H843" s="40">
        <f t="shared" si="140"/>
        <v>2.4684326042441876E+50</v>
      </c>
      <c r="I843" s="41">
        <f t="shared" si="141"/>
        <v>167.40000000000009</v>
      </c>
      <c r="J843" s="41">
        <v>837</v>
      </c>
    </row>
    <row r="844" spans="1:10">
      <c r="A844" s="63">
        <f t="shared" si="134"/>
        <v>0.93700000000000072</v>
      </c>
      <c r="B844" s="63">
        <f t="shared" si="135"/>
        <v>10.369999999999822</v>
      </c>
      <c r="C844" s="63">
        <f t="shared" si="136"/>
        <v>5.1849999999999108</v>
      </c>
      <c r="D844" s="63">
        <f t="shared" si="137"/>
        <v>5.1849999999999108</v>
      </c>
      <c r="E844" s="64">
        <f t="shared" si="138"/>
        <v>9.7796899999998388</v>
      </c>
      <c r="F844" s="52">
        <v>23.475000000000001</v>
      </c>
      <c r="G844" s="65">
        <f t="shared" si="139"/>
        <v>262.91938639023664</v>
      </c>
      <c r="H844" s="40">
        <f t="shared" si="140"/>
        <v>2.8354844719163457E+50</v>
      </c>
      <c r="I844" s="41">
        <f t="shared" si="141"/>
        <v>167.60000000000008</v>
      </c>
      <c r="J844" s="41">
        <v>838</v>
      </c>
    </row>
    <row r="845" spans="1:10">
      <c r="A845" s="63">
        <f t="shared" si="134"/>
        <v>0.93800000000000072</v>
      </c>
      <c r="B845" s="63">
        <f t="shared" si="135"/>
        <v>10.379999999999821</v>
      </c>
      <c r="C845" s="63">
        <f t="shared" si="136"/>
        <v>5.1899999999999107</v>
      </c>
      <c r="D845" s="63">
        <f t="shared" si="137"/>
        <v>5.1899999999999107</v>
      </c>
      <c r="E845" s="64">
        <f t="shared" si="138"/>
        <v>9.7984399999998395</v>
      </c>
      <c r="F845" s="52">
        <v>23.475000000000001</v>
      </c>
      <c r="G845" s="65">
        <f t="shared" si="139"/>
        <v>263.93175968398657</v>
      </c>
      <c r="H845" s="40">
        <f t="shared" si="140"/>
        <v>3.257116348509943E+50</v>
      </c>
      <c r="I845" s="41">
        <f t="shared" si="141"/>
        <v>167.8000000000001</v>
      </c>
      <c r="J845" s="41">
        <v>839</v>
      </c>
    </row>
    <row r="846" spans="1:10">
      <c r="A846" s="63">
        <f t="shared" si="134"/>
        <v>0.93900000000000072</v>
      </c>
      <c r="B846" s="63">
        <f t="shared" si="135"/>
        <v>10.389999999999821</v>
      </c>
      <c r="C846" s="63">
        <f t="shared" si="136"/>
        <v>5.1949999999999106</v>
      </c>
      <c r="D846" s="63">
        <f t="shared" si="137"/>
        <v>5.1949999999999106</v>
      </c>
      <c r="E846" s="64">
        <f t="shared" si="138"/>
        <v>9.8172099999998395</v>
      </c>
      <c r="F846" s="52">
        <v>23.475000000000001</v>
      </c>
      <c r="G846" s="65">
        <f t="shared" si="139"/>
        <v>264.94710891023652</v>
      </c>
      <c r="H846" s="40">
        <f t="shared" si="140"/>
        <v>3.7414441915673208E+50</v>
      </c>
      <c r="I846" s="41">
        <f t="shared" si="141"/>
        <v>168.00000000000009</v>
      </c>
      <c r="J846" s="41">
        <v>840</v>
      </c>
    </row>
    <row r="847" spans="1:10">
      <c r="A847" s="63">
        <f t="shared" si="134"/>
        <v>0.94000000000000072</v>
      </c>
      <c r="B847" s="63">
        <f t="shared" si="135"/>
        <v>10.399999999999821</v>
      </c>
      <c r="C847" s="63">
        <f t="shared" si="136"/>
        <v>5.1999999999999105</v>
      </c>
      <c r="D847" s="63">
        <f t="shared" si="137"/>
        <v>5.1999999999999105</v>
      </c>
      <c r="E847" s="64">
        <f t="shared" si="138"/>
        <v>9.8359999999998386</v>
      </c>
      <c r="F847" s="52">
        <v>23.475000000000001</v>
      </c>
      <c r="G847" s="65">
        <f t="shared" si="139"/>
        <v>265.96543999998647</v>
      </c>
      <c r="H847" s="40">
        <f t="shared" si="140"/>
        <v>4.2977907881665937E+50</v>
      </c>
      <c r="I847" s="41">
        <f t="shared" si="141"/>
        <v>168.20000000000007</v>
      </c>
      <c r="J847" s="41">
        <v>841</v>
      </c>
    </row>
    <row r="848" spans="1:10">
      <c r="A848" s="63">
        <f t="shared" si="134"/>
        <v>0.94100000000000072</v>
      </c>
      <c r="B848" s="63">
        <f t="shared" si="135"/>
        <v>10.409999999999821</v>
      </c>
      <c r="C848" s="63">
        <f t="shared" si="136"/>
        <v>5.2049999999999104</v>
      </c>
      <c r="D848" s="63">
        <f t="shared" si="137"/>
        <v>5.2049999999999104</v>
      </c>
      <c r="E848" s="64">
        <f t="shared" si="138"/>
        <v>9.8548099999998389</v>
      </c>
      <c r="F848" s="52">
        <v>23.475000000000001</v>
      </c>
      <c r="G848" s="65">
        <f t="shared" si="139"/>
        <v>266.98675889023644</v>
      </c>
      <c r="H848" s="40">
        <f t="shared" si="140"/>
        <v>4.9368652084883769E+50</v>
      </c>
      <c r="I848" s="41">
        <f t="shared" si="141"/>
        <v>168.40000000000009</v>
      </c>
      <c r="J848" s="41">
        <v>842</v>
      </c>
    </row>
    <row r="849" spans="1:10">
      <c r="A849" s="63">
        <f t="shared" si="134"/>
        <v>0.94200000000000073</v>
      </c>
      <c r="B849" s="63">
        <f t="shared" si="135"/>
        <v>10.419999999999821</v>
      </c>
      <c r="C849" s="63">
        <f t="shared" si="136"/>
        <v>5.2099999999999103</v>
      </c>
      <c r="D849" s="63">
        <f t="shared" si="137"/>
        <v>5.2099999999999103</v>
      </c>
      <c r="E849" s="64">
        <f t="shared" si="138"/>
        <v>9.8736399999998383</v>
      </c>
      <c r="F849" s="52">
        <v>23.475000000000001</v>
      </c>
      <c r="G849" s="65">
        <f t="shared" si="139"/>
        <v>268.0110715239864</v>
      </c>
      <c r="H849" s="40">
        <f t="shared" si="140"/>
        <v>5.6709689438326921E+50</v>
      </c>
      <c r="I849" s="41">
        <f t="shared" si="141"/>
        <v>168.60000000000008</v>
      </c>
      <c r="J849" s="41">
        <v>843</v>
      </c>
    </row>
    <row r="850" spans="1:10">
      <c r="A850" s="63">
        <f t="shared" si="134"/>
        <v>0.94300000000000073</v>
      </c>
      <c r="B850" s="63">
        <f t="shared" si="135"/>
        <v>10.42999999999982</v>
      </c>
      <c r="C850" s="63">
        <f t="shared" si="136"/>
        <v>5.2149999999999102</v>
      </c>
      <c r="D850" s="63">
        <f t="shared" si="137"/>
        <v>5.2149999999999102</v>
      </c>
      <c r="E850" s="64">
        <f t="shared" si="138"/>
        <v>9.892489999999837</v>
      </c>
      <c r="F850" s="52">
        <v>23.475000000000001</v>
      </c>
      <c r="G850" s="65">
        <f t="shared" si="139"/>
        <v>269.0383838502363</v>
      </c>
      <c r="H850" s="40">
        <f t="shared" si="140"/>
        <v>6.5142326970198876E+50</v>
      </c>
      <c r="I850" s="41">
        <f t="shared" si="141"/>
        <v>168.80000000000007</v>
      </c>
      <c r="J850" s="41">
        <v>844</v>
      </c>
    </row>
    <row r="851" spans="1:10">
      <c r="A851" s="63">
        <f t="shared" si="134"/>
        <v>0.94400000000000073</v>
      </c>
      <c r="B851" s="63">
        <f t="shared" si="135"/>
        <v>10.43999999999982</v>
      </c>
      <c r="C851" s="63">
        <f t="shared" si="136"/>
        <v>5.21999999999991</v>
      </c>
      <c r="D851" s="63">
        <f t="shared" si="137"/>
        <v>5.21999999999991</v>
      </c>
      <c r="E851" s="64">
        <f t="shared" si="138"/>
        <v>9.9113599999998367</v>
      </c>
      <c r="F851" s="52">
        <v>23.475000000000001</v>
      </c>
      <c r="G851" s="65">
        <f t="shared" si="139"/>
        <v>270.06870182398626</v>
      </c>
      <c r="H851" s="40">
        <f t="shared" si="140"/>
        <v>7.482888383134645E+50</v>
      </c>
      <c r="I851" s="41">
        <f t="shared" si="141"/>
        <v>169.00000000000009</v>
      </c>
      <c r="J851" s="41">
        <v>845</v>
      </c>
    </row>
    <row r="852" spans="1:10">
      <c r="A852" s="63">
        <f t="shared" si="134"/>
        <v>0.94500000000000073</v>
      </c>
      <c r="B852" s="63">
        <f t="shared" si="135"/>
        <v>10.44999999999982</v>
      </c>
      <c r="C852" s="63">
        <f t="shared" si="136"/>
        <v>5.2249999999999099</v>
      </c>
      <c r="D852" s="63">
        <f t="shared" si="137"/>
        <v>5.2249999999999099</v>
      </c>
      <c r="E852" s="64">
        <f t="shared" si="138"/>
        <v>9.9302499999998375</v>
      </c>
      <c r="F852" s="52">
        <v>23.475000000000001</v>
      </c>
      <c r="G852" s="65">
        <f t="shared" si="139"/>
        <v>271.10203140623622</v>
      </c>
      <c r="H852" s="40">
        <f t="shared" si="140"/>
        <v>8.5955815763331891E+50</v>
      </c>
      <c r="I852" s="41">
        <f t="shared" si="141"/>
        <v>169.20000000000007</v>
      </c>
      <c r="J852" s="41">
        <v>846</v>
      </c>
    </row>
    <row r="853" spans="1:10">
      <c r="A853" s="63">
        <f t="shared" si="134"/>
        <v>0.94600000000000073</v>
      </c>
      <c r="B853" s="63">
        <f t="shared" si="135"/>
        <v>10.45999999999982</v>
      </c>
      <c r="C853" s="63">
        <f t="shared" si="136"/>
        <v>5.2299999999999098</v>
      </c>
      <c r="D853" s="63">
        <f t="shared" si="137"/>
        <v>5.2299999999999098</v>
      </c>
      <c r="E853" s="64">
        <f t="shared" si="138"/>
        <v>9.9491599999998357</v>
      </c>
      <c r="F853" s="52">
        <v>23.475000000000001</v>
      </c>
      <c r="G853" s="65">
        <f t="shared" si="139"/>
        <v>272.13837856398612</v>
      </c>
      <c r="H853" s="40">
        <f t="shared" si="140"/>
        <v>9.8737304169767554E+50</v>
      </c>
      <c r="I853" s="41">
        <f t="shared" si="141"/>
        <v>169.40000000000009</v>
      </c>
      <c r="J853" s="41">
        <v>847</v>
      </c>
    </row>
    <row r="854" spans="1:10">
      <c r="A854" s="63">
        <f t="shared" si="134"/>
        <v>0.94700000000000073</v>
      </c>
      <c r="B854" s="63">
        <f t="shared" si="135"/>
        <v>10.469999999999819</v>
      </c>
      <c r="C854" s="63">
        <f t="shared" si="136"/>
        <v>5.2349999999999097</v>
      </c>
      <c r="D854" s="63">
        <f t="shared" si="137"/>
        <v>5.2349999999999097</v>
      </c>
      <c r="E854" s="64">
        <f t="shared" si="138"/>
        <v>9.9680899999998349</v>
      </c>
      <c r="F854" s="52">
        <v>23.475000000000001</v>
      </c>
      <c r="G854" s="65">
        <f t="shared" si="139"/>
        <v>273.17774927023606</v>
      </c>
      <c r="H854" s="40">
        <f t="shared" si="140"/>
        <v>1.1341937887665391E+51</v>
      </c>
      <c r="I854" s="41">
        <f t="shared" si="141"/>
        <v>169.60000000000008</v>
      </c>
      <c r="J854" s="41">
        <v>848</v>
      </c>
    </row>
    <row r="855" spans="1:10">
      <c r="A855" s="63">
        <f t="shared" si="134"/>
        <v>0.94800000000000073</v>
      </c>
      <c r="B855" s="63">
        <f t="shared" si="135"/>
        <v>10.479999999999819</v>
      </c>
      <c r="C855" s="63">
        <f t="shared" si="136"/>
        <v>5.2399999999999096</v>
      </c>
      <c r="D855" s="63">
        <f t="shared" si="137"/>
        <v>5.2399999999999096</v>
      </c>
      <c r="E855" s="64">
        <f t="shared" si="138"/>
        <v>9.9870399999998352</v>
      </c>
      <c r="F855" s="52">
        <v>23.475000000000001</v>
      </c>
      <c r="G855" s="65">
        <f t="shared" si="139"/>
        <v>274.22014950398602</v>
      </c>
      <c r="H855" s="40">
        <f t="shared" si="140"/>
        <v>1.302846539403978E+51</v>
      </c>
      <c r="I855" s="41">
        <f t="shared" si="141"/>
        <v>169.80000000000007</v>
      </c>
      <c r="J855" s="41">
        <v>849</v>
      </c>
    </row>
    <row r="856" spans="1:10">
      <c r="A856" s="63">
        <f t="shared" si="134"/>
        <v>0.94900000000000073</v>
      </c>
      <c r="B856" s="63">
        <f t="shared" si="135"/>
        <v>10.489999999999819</v>
      </c>
      <c r="C856" s="63">
        <f t="shared" si="136"/>
        <v>5.2449999999999095</v>
      </c>
      <c r="D856" s="63">
        <f t="shared" si="137"/>
        <v>5.2449999999999095</v>
      </c>
      <c r="E856" s="64">
        <f t="shared" si="138"/>
        <v>10.006009999999836</v>
      </c>
      <c r="F856" s="52">
        <v>23.475000000000001</v>
      </c>
      <c r="G856" s="65">
        <f t="shared" si="139"/>
        <v>275.26558525023603</v>
      </c>
      <c r="H856" s="40">
        <f t="shared" si="140"/>
        <v>1.4965776766269297E+51</v>
      </c>
      <c r="I856" s="41">
        <f t="shared" si="141"/>
        <v>170.00000000000009</v>
      </c>
      <c r="J856" s="41">
        <v>850</v>
      </c>
    </row>
    <row r="857" spans="1:10">
      <c r="A857" s="63">
        <f t="shared" si="134"/>
        <v>0.95000000000000073</v>
      </c>
      <c r="B857" s="63">
        <f t="shared" si="135"/>
        <v>10.499999999999819</v>
      </c>
      <c r="C857" s="63">
        <f t="shared" si="136"/>
        <v>5.2499999999999094</v>
      </c>
      <c r="D857" s="63">
        <f t="shared" si="137"/>
        <v>5.2499999999999094</v>
      </c>
      <c r="E857" s="64">
        <f t="shared" si="138"/>
        <v>10.024999999999835</v>
      </c>
      <c r="F857" s="52">
        <v>23.475000000000001</v>
      </c>
      <c r="G857" s="65">
        <f t="shared" si="139"/>
        <v>276.31406249998594</v>
      </c>
      <c r="H857" s="40">
        <f t="shared" si="140"/>
        <v>1.7191163152666385E+51</v>
      </c>
      <c r="I857" s="41">
        <f t="shared" si="141"/>
        <v>170.20000000000007</v>
      </c>
      <c r="J857" s="41">
        <v>851</v>
      </c>
    </row>
    <row r="858" spans="1:10">
      <c r="A858" s="63">
        <f t="shared" si="134"/>
        <v>0.95100000000000073</v>
      </c>
      <c r="B858" s="63">
        <f t="shared" si="135"/>
        <v>10.509999999999819</v>
      </c>
      <c r="C858" s="63">
        <f t="shared" si="136"/>
        <v>5.2549999999999093</v>
      </c>
      <c r="D858" s="63">
        <f t="shared" si="137"/>
        <v>5.2549999999999093</v>
      </c>
      <c r="E858" s="64">
        <f t="shared" si="138"/>
        <v>10.044009999999835</v>
      </c>
      <c r="F858" s="52">
        <v>23.475000000000001</v>
      </c>
      <c r="G858" s="65">
        <f t="shared" si="139"/>
        <v>277.36558725023588</v>
      </c>
      <c r="H858" s="40">
        <f t="shared" si="140"/>
        <v>1.9747460833953521E+51</v>
      </c>
      <c r="I858" s="41">
        <f t="shared" si="141"/>
        <v>170.40000000000009</v>
      </c>
      <c r="J858" s="41">
        <v>852</v>
      </c>
    </row>
    <row r="859" spans="1:10">
      <c r="A859" s="63">
        <f t="shared" si="134"/>
        <v>0.95200000000000073</v>
      </c>
      <c r="B859" s="63">
        <f t="shared" si="135"/>
        <v>10.519999999999818</v>
      </c>
      <c r="C859" s="63">
        <f t="shared" si="136"/>
        <v>5.2599999999999092</v>
      </c>
      <c r="D859" s="63">
        <f t="shared" si="137"/>
        <v>5.2599999999999092</v>
      </c>
      <c r="E859" s="64">
        <f t="shared" si="138"/>
        <v>10.063039999999836</v>
      </c>
      <c r="F859" s="52">
        <v>23.475000000000001</v>
      </c>
      <c r="G859" s="65">
        <f t="shared" si="139"/>
        <v>278.42016550398586</v>
      </c>
      <c r="H859" s="40">
        <f t="shared" si="140"/>
        <v>2.2683875775330785E+51</v>
      </c>
      <c r="I859" s="41">
        <f t="shared" si="141"/>
        <v>170.60000000000008</v>
      </c>
      <c r="J859" s="41">
        <v>853</v>
      </c>
    </row>
    <row r="860" spans="1:10">
      <c r="A860" s="63">
        <f t="shared" si="134"/>
        <v>0.95300000000000074</v>
      </c>
      <c r="B860" s="63">
        <f t="shared" si="135"/>
        <v>10.529999999999818</v>
      </c>
      <c r="C860" s="63">
        <f t="shared" si="136"/>
        <v>5.2649999999999091</v>
      </c>
      <c r="D860" s="63">
        <f t="shared" si="137"/>
        <v>5.2649999999999091</v>
      </c>
      <c r="E860" s="64">
        <f t="shared" si="138"/>
        <v>10.082089999999834</v>
      </c>
      <c r="F860" s="52">
        <v>23.475000000000001</v>
      </c>
      <c r="G860" s="65">
        <f t="shared" si="139"/>
        <v>279.47780327023577</v>
      </c>
      <c r="H860" s="40">
        <f t="shared" si="140"/>
        <v>2.605693078807957E+51</v>
      </c>
      <c r="I860" s="41">
        <f t="shared" si="141"/>
        <v>170.8000000000001</v>
      </c>
      <c r="J860" s="41">
        <v>854</v>
      </c>
    </row>
    <row r="861" spans="1:10">
      <c r="A861" s="63">
        <f t="shared" si="134"/>
        <v>0.95400000000000074</v>
      </c>
      <c r="B861" s="63">
        <f t="shared" si="135"/>
        <v>10.539999999999818</v>
      </c>
      <c r="C861" s="63">
        <f t="shared" si="136"/>
        <v>5.269999999999909</v>
      </c>
      <c r="D861" s="63">
        <f t="shared" si="137"/>
        <v>5.269999999999909</v>
      </c>
      <c r="E861" s="64">
        <f t="shared" si="138"/>
        <v>10.101159999999833</v>
      </c>
      <c r="F861" s="52">
        <v>23.475000000000001</v>
      </c>
      <c r="G861" s="65">
        <f t="shared" si="139"/>
        <v>280.53850656398566</v>
      </c>
      <c r="H861" s="40">
        <f t="shared" si="140"/>
        <v>2.99315535325386E+51</v>
      </c>
      <c r="I861" s="41">
        <f t="shared" si="141"/>
        <v>171.00000000000009</v>
      </c>
      <c r="J861" s="41">
        <v>855</v>
      </c>
    </row>
    <row r="862" spans="1:10">
      <c r="A862" s="63">
        <f t="shared" si="134"/>
        <v>0.95500000000000074</v>
      </c>
      <c r="B862" s="63">
        <f t="shared" si="135"/>
        <v>10.549999999999818</v>
      </c>
      <c r="C862" s="63">
        <f t="shared" si="136"/>
        <v>5.2749999999999089</v>
      </c>
      <c r="D862" s="63">
        <f t="shared" si="137"/>
        <v>5.2749999999999089</v>
      </c>
      <c r="E862" s="64">
        <f t="shared" si="138"/>
        <v>10.120249999999833</v>
      </c>
      <c r="F862" s="52">
        <v>23.475000000000001</v>
      </c>
      <c r="G862" s="65">
        <f t="shared" si="139"/>
        <v>281.60228140623565</v>
      </c>
      <c r="H862" s="40">
        <f t="shared" si="140"/>
        <v>3.4382326305332783E+51</v>
      </c>
      <c r="I862" s="41">
        <f t="shared" si="141"/>
        <v>171.2000000000001</v>
      </c>
      <c r="J862" s="41">
        <v>856</v>
      </c>
    </row>
    <row r="863" spans="1:10">
      <c r="A863" s="63">
        <f t="shared" si="134"/>
        <v>0.95600000000000074</v>
      </c>
      <c r="B863" s="63">
        <f t="shared" si="135"/>
        <v>10.559999999999818</v>
      </c>
      <c r="C863" s="63">
        <f t="shared" si="136"/>
        <v>5.2799999999999088</v>
      </c>
      <c r="D863" s="63">
        <f t="shared" si="137"/>
        <v>5.2799999999999088</v>
      </c>
      <c r="E863" s="64">
        <f t="shared" si="138"/>
        <v>10.139359999999831</v>
      </c>
      <c r="F863" s="52">
        <v>23.475000000000001</v>
      </c>
      <c r="G863" s="65">
        <f t="shared" si="139"/>
        <v>282.66913382398553</v>
      </c>
      <c r="H863" s="40">
        <f t="shared" si="140"/>
        <v>3.9494921667907055E+51</v>
      </c>
      <c r="I863" s="41">
        <f t="shared" si="141"/>
        <v>171.40000000000009</v>
      </c>
      <c r="J863" s="41">
        <v>857</v>
      </c>
    </row>
    <row r="864" spans="1:10">
      <c r="A864" s="63">
        <f t="shared" si="134"/>
        <v>0.95700000000000074</v>
      </c>
      <c r="B864" s="63">
        <f t="shared" si="135"/>
        <v>10.569999999999817</v>
      </c>
      <c r="C864" s="63">
        <f t="shared" si="136"/>
        <v>5.2849999999999087</v>
      </c>
      <c r="D864" s="63">
        <f t="shared" si="137"/>
        <v>5.2849999999999087</v>
      </c>
      <c r="E864" s="64">
        <f t="shared" si="138"/>
        <v>10.158489999999832</v>
      </c>
      <c r="F864" s="52">
        <v>23.475000000000001</v>
      </c>
      <c r="G864" s="65">
        <f t="shared" si="139"/>
        <v>283.73906985023547</v>
      </c>
      <c r="H864" s="40">
        <f t="shared" si="140"/>
        <v>4.536775155066159E+51</v>
      </c>
      <c r="I864" s="41">
        <f t="shared" si="141"/>
        <v>171.60000000000011</v>
      </c>
      <c r="J864" s="41">
        <v>858</v>
      </c>
    </row>
    <row r="865" spans="1:10">
      <c r="A865" s="63">
        <f t="shared" si="134"/>
        <v>0.95800000000000074</v>
      </c>
      <c r="B865" s="63">
        <f t="shared" si="135"/>
        <v>10.579999999999817</v>
      </c>
      <c r="C865" s="63">
        <f t="shared" si="136"/>
        <v>5.2899999999999086</v>
      </c>
      <c r="D865" s="63">
        <f t="shared" si="137"/>
        <v>5.2899999999999086</v>
      </c>
      <c r="E865" s="64">
        <f t="shared" si="138"/>
        <v>10.177639999999833</v>
      </c>
      <c r="F865" s="52">
        <v>23.475000000000001</v>
      </c>
      <c r="G865" s="65">
        <f t="shared" si="139"/>
        <v>284.81209552398548</v>
      </c>
      <c r="H865" s="40">
        <f t="shared" si="140"/>
        <v>5.2113861576159148E+51</v>
      </c>
      <c r="I865" s="41">
        <f t="shared" si="141"/>
        <v>171.8000000000001</v>
      </c>
      <c r="J865" s="41">
        <v>859</v>
      </c>
    </row>
    <row r="866" spans="1:10">
      <c r="A866" s="63">
        <f t="shared" ref="A866:A906" si="142">A865+0.1%</f>
        <v>0.95900000000000074</v>
      </c>
      <c r="B866" s="63">
        <f t="shared" ref="B866:B906" si="143">B865+1%</f>
        <v>10.589999999999817</v>
      </c>
      <c r="C866" s="63">
        <f t="shared" ref="C866:C906" si="144">C865+0.5%</f>
        <v>5.2949999999999084</v>
      </c>
      <c r="D866" s="63">
        <f t="shared" ref="D866:D906" si="145">D865+0.5%</f>
        <v>5.2949999999999084</v>
      </c>
      <c r="E866" s="64">
        <f t="shared" si="138"/>
        <v>10.196809999999831</v>
      </c>
      <c r="F866" s="52">
        <v>23.475000000000001</v>
      </c>
      <c r="G866" s="65">
        <f t="shared" si="139"/>
        <v>285.88821689023536</v>
      </c>
      <c r="H866" s="40">
        <f t="shared" si="140"/>
        <v>5.9863107065077213E+51</v>
      </c>
      <c r="I866" s="41">
        <f t="shared" si="141"/>
        <v>172.00000000000009</v>
      </c>
      <c r="J866" s="41">
        <v>860</v>
      </c>
    </row>
    <row r="867" spans="1:10">
      <c r="A867" s="63">
        <f t="shared" si="142"/>
        <v>0.96000000000000074</v>
      </c>
      <c r="B867" s="63">
        <f t="shared" si="143"/>
        <v>10.599999999999817</v>
      </c>
      <c r="C867" s="63">
        <f t="shared" si="144"/>
        <v>5.2999999999999083</v>
      </c>
      <c r="D867" s="63">
        <f t="shared" si="145"/>
        <v>5.2999999999999083</v>
      </c>
      <c r="E867" s="64">
        <f t="shared" si="138"/>
        <v>10.215999999999831</v>
      </c>
      <c r="F867" s="52">
        <v>23.475000000000001</v>
      </c>
      <c r="G867" s="65">
        <f t="shared" si="139"/>
        <v>286.96743999998529</v>
      </c>
      <c r="H867" s="40">
        <f t="shared" si="140"/>
        <v>6.8764652610665593E+51</v>
      </c>
      <c r="I867" s="41">
        <f t="shared" si="141"/>
        <v>172.2000000000001</v>
      </c>
      <c r="J867" s="41">
        <v>861</v>
      </c>
    </row>
    <row r="868" spans="1:10">
      <c r="A868" s="63">
        <f t="shared" si="142"/>
        <v>0.96100000000000074</v>
      </c>
      <c r="B868" s="63">
        <f t="shared" si="143"/>
        <v>10.609999999999816</v>
      </c>
      <c r="C868" s="63">
        <f t="shared" si="144"/>
        <v>5.3049999999999082</v>
      </c>
      <c r="D868" s="63">
        <f t="shared" si="145"/>
        <v>5.3049999999999082</v>
      </c>
      <c r="E868" s="64">
        <f t="shared" si="138"/>
        <v>10.235209999999832</v>
      </c>
      <c r="F868" s="52">
        <v>23.475000000000001</v>
      </c>
      <c r="G868" s="65">
        <f t="shared" si="139"/>
        <v>288.04977091023528</v>
      </c>
      <c r="H868" s="40">
        <f t="shared" si="140"/>
        <v>7.898984333581411E+51</v>
      </c>
      <c r="I868" s="41">
        <f t="shared" si="141"/>
        <v>172.40000000000009</v>
      </c>
      <c r="J868" s="41">
        <v>862</v>
      </c>
    </row>
    <row r="869" spans="1:10">
      <c r="A869" s="63">
        <f t="shared" si="142"/>
        <v>0.96200000000000074</v>
      </c>
      <c r="B869" s="63">
        <f t="shared" si="143"/>
        <v>10.619999999999816</v>
      </c>
      <c r="C869" s="63">
        <f t="shared" si="144"/>
        <v>5.3099999999999081</v>
      </c>
      <c r="D869" s="63">
        <f t="shared" si="145"/>
        <v>5.3099999999999081</v>
      </c>
      <c r="E869" s="64">
        <f t="shared" si="138"/>
        <v>10.25443999999983</v>
      </c>
      <c r="F869" s="52">
        <v>23.475000000000001</v>
      </c>
      <c r="G869" s="65">
        <f t="shared" si="139"/>
        <v>289.13521568398522</v>
      </c>
      <c r="H869" s="40">
        <f t="shared" si="140"/>
        <v>9.0735503101323207E+51</v>
      </c>
      <c r="I869" s="41">
        <f t="shared" si="141"/>
        <v>172.60000000000011</v>
      </c>
      <c r="J869" s="41">
        <v>863</v>
      </c>
    </row>
    <row r="870" spans="1:10">
      <c r="A870" s="63">
        <f t="shared" si="142"/>
        <v>0.96300000000000074</v>
      </c>
      <c r="B870" s="63">
        <f t="shared" si="143"/>
        <v>10.629999999999816</v>
      </c>
      <c r="C870" s="63">
        <f t="shared" si="144"/>
        <v>5.314999999999908</v>
      </c>
      <c r="D870" s="63">
        <f t="shared" si="145"/>
        <v>5.314999999999908</v>
      </c>
      <c r="E870" s="64">
        <f t="shared" si="138"/>
        <v>10.27368999999983</v>
      </c>
      <c r="F870" s="52">
        <v>23.475000000000001</v>
      </c>
      <c r="G870" s="65">
        <f t="shared" si="139"/>
        <v>290.22378039023516</v>
      </c>
      <c r="H870" s="40">
        <f t="shared" si="140"/>
        <v>1.0422772315231835E+52</v>
      </c>
      <c r="I870" s="41">
        <f t="shared" si="141"/>
        <v>172.8000000000001</v>
      </c>
      <c r="J870" s="41">
        <v>864</v>
      </c>
    </row>
    <row r="871" spans="1:10">
      <c r="A871" s="63">
        <f t="shared" si="142"/>
        <v>0.96400000000000075</v>
      </c>
      <c r="B871" s="63">
        <f t="shared" si="143"/>
        <v>10.639999999999816</v>
      </c>
      <c r="C871" s="63">
        <f t="shared" si="144"/>
        <v>5.3199999999999079</v>
      </c>
      <c r="D871" s="63">
        <f t="shared" si="145"/>
        <v>5.3199999999999079</v>
      </c>
      <c r="E871" s="64">
        <f t="shared" si="138"/>
        <v>10.29295999999983</v>
      </c>
      <c r="F871" s="52">
        <v>23.475000000000001</v>
      </c>
      <c r="G871" s="65">
        <f t="shared" si="139"/>
        <v>291.31547110398509</v>
      </c>
      <c r="H871" s="40">
        <f t="shared" si="140"/>
        <v>1.1972621413015451E+52</v>
      </c>
      <c r="I871" s="41">
        <f t="shared" si="141"/>
        <v>173.00000000000009</v>
      </c>
      <c r="J871" s="41">
        <v>865</v>
      </c>
    </row>
    <row r="872" spans="1:10">
      <c r="A872" s="63">
        <f t="shared" si="142"/>
        <v>0.96500000000000075</v>
      </c>
      <c r="B872" s="63">
        <f t="shared" si="143"/>
        <v>10.649999999999816</v>
      </c>
      <c r="C872" s="63">
        <f t="shared" si="144"/>
        <v>5.3249999999999078</v>
      </c>
      <c r="D872" s="63">
        <f t="shared" si="145"/>
        <v>5.3249999999999078</v>
      </c>
      <c r="E872" s="64">
        <f t="shared" si="138"/>
        <v>10.312249999999828</v>
      </c>
      <c r="F872" s="52">
        <v>23.475000000000001</v>
      </c>
      <c r="G872" s="65">
        <f t="shared" si="139"/>
        <v>292.41029390623498</v>
      </c>
      <c r="H872" s="40">
        <f t="shared" si="140"/>
        <v>1.3752930522133121E+52</v>
      </c>
      <c r="I872" s="41">
        <f t="shared" si="141"/>
        <v>173.2000000000001</v>
      </c>
      <c r="J872" s="41">
        <v>866</v>
      </c>
    </row>
    <row r="873" spans="1:10">
      <c r="A873" s="63">
        <f t="shared" si="142"/>
        <v>0.96600000000000075</v>
      </c>
      <c r="B873" s="63">
        <f t="shared" si="143"/>
        <v>10.659999999999815</v>
      </c>
      <c r="C873" s="63">
        <f t="shared" si="144"/>
        <v>5.3299999999999077</v>
      </c>
      <c r="D873" s="63">
        <f t="shared" si="145"/>
        <v>5.3299999999999077</v>
      </c>
      <c r="E873" s="64">
        <f t="shared" si="138"/>
        <v>10.331559999999829</v>
      </c>
      <c r="F873" s="52">
        <v>23.475000000000001</v>
      </c>
      <c r="G873" s="65">
        <f t="shared" si="139"/>
        <v>293.50825488398499</v>
      </c>
      <c r="H873" s="40">
        <f t="shared" si="140"/>
        <v>1.5797968667162833E+52</v>
      </c>
      <c r="I873" s="41">
        <f t="shared" si="141"/>
        <v>173.40000000000009</v>
      </c>
      <c r="J873" s="41">
        <v>867</v>
      </c>
    </row>
    <row r="874" spans="1:10">
      <c r="A874" s="63">
        <f t="shared" si="142"/>
        <v>0.96700000000000075</v>
      </c>
      <c r="B874" s="63">
        <f t="shared" si="143"/>
        <v>10.669999999999815</v>
      </c>
      <c r="C874" s="63">
        <f t="shared" si="144"/>
        <v>5.3349999999999076</v>
      </c>
      <c r="D874" s="63">
        <f t="shared" si="145"/>
        <v>5.3349999999999076</v>
      </c>
      <c r="E874" s="64">
        <f t="shared" si="138"/>
        <v>10.350889999999829</v>
      </c>
      <c r="F874" s="52">
        <v>23.475000000000001</v>
      </c>
      <c r="G874" s="65">
        <f t="shared" si="139"/>
        <v>294.6093601302349</v>
      </c>
      <c r="H874" s="40">
        <f t="shared" si="140"/>
        <v>1.8147100620264647E+52</v>
      </c>
      <c r="I874" s="41">
        <f t="shared" si="141"/>
        <v>173.60000000000008</v>
      </c>
      <c r="J874" s="41">
        <v>868</v>
      </c>
    </row>
    <row r="875" spans="1:10">
      <c r="A875" s="63">
        <f t="shared" si="142"/>
        <v>0.96800000000000075</v>
      </c>
      <c r="B875" s="63">
        <f t="shared" si="143"/>
        <v>10.679999999999815</v>
      </c>
      <c r="C875" s="63">
        <f t="shared" si="144"/>
        <v>5.3399999999999075</v>
      </c>
      <c r="D875" s="63">
        <f t="shared" si="145"/>
        <v>5.3399999999999075</v>
      </c>
      <c r="E875" s="64">
        <f t="shared" si="138"/>
        <v>10.370239999999828</v>
      </c>
      <c r="F875" s="52">
        <v>23.475000000000001</v>
      </c>
      <c r="G875" s="65">
        <f t="shared" si="139"/>
        <v>295.71361574398486</v>
      </c>
      <c r="H875" s="40">
        <f t="shared" si="140"/>
        <v>2.0845544630463672E+52</v>
      </c>
      <c r="I875" s="41">
        <f t="shared" si="141"/>
        <v>173.8000000000001</v>
      </c>
      <c r="J875" s="41">
        <v>869</v>
      </c>
    </row>
    <row r="876" spans="1:10">
      <c r="A876" s="63">
        <f t="shared" si="142"/>
        <v>0.96900000000000075</v>
      </c>
      <c r="B876" s="63">
        <f t="shared" si="143"/>
        <v>10.689999999999815</v>
      </c>
      <c r="C876" s="63">
        <f t="shared" si="144"/>
        <v>5.3449999999999074</v>
      </c>
      <c r="D876" s="63">
        <f t="shared" si="145"/>
        <v>5.3449999999999074</v>
      </c>
      <c r="E876" s="64">
        <f t="shared" si="138"/>
        <v>10.389609999999827</v>
      </c>
      <c r="F876" s="52">
        <v>23.475000000000001</v>
      </c>
      <c r="G876" s="65">
        <f t="shared" si="139"/>
        <v>296.82102783023475</v>
      </c>
      <c r="H876" s="40">
        <f t="shared" si="140"/>
        <v>2.3945242826030901E+52</v>
      </c>
      <c r="I876" s="41">
        <f t="shared" si="141"/>
        <v>174.00000000000009</v>
      </c>
      <c r="J876" s="41">
        <v>870</v>
      </c>
    </row>
    <row r="877" spans="1:10">
      <c r="A877" s="63">
        <f t="shared" si="142"/>
        <v>0.97000000000000075</v>
      </c>
      <c r="B877" s="63">
        <f t="shared" si="143"/>
        <v>10.699999999999815</v>
      </c>
      <c r="C877" s="63">
        <f t="shared" si="144"/>
        <v>5.3499999999999073</v>
      </c>
      <c r="D877" s="63">
        <f t="shared" si="145"/>
        <v>5.3499999999999073</v>
      </c>
      <c r="E877" s="64">
        <f t="shared" si="138"/>
        <v>10.408999999999828</v>
      </c>
      <c r="F877" s="52">
        <v>23.475000000000001</v>
      </c>
      <c r="G877" s="65">
        <f t="shared" si="139"/>
        <v>297.93160249998476</v>
      </c>
      <c r="H877" s="40">
        <f t="shared" si="140"/>
        <v>2.7505861044266258E+52</v>
      </c>
      <c r="I877" s="41">
        <f t="shared" si="141"/>
        <v>174.2000000000001</v>
      </c>
      <c r="J877" s="41">
        <v>871</v>
      </c>
    </row>
    <row r="878" spans="1:10">
      <c r="A878" s="63">
        <f t="shared" si="142"/>
        <v>0.97100000000000075</v>
      </c>
      <c r="B878" s="63">
        <f t="shared" si="143"/>
        <v>10.709999999999814</v>
      </c>
      <c r="C878" s="63">
        <f t="shared" si="144"/>
        <v>5.3549999999999072</v>
      </c>
      <c r="D878" s="63">
        <f t="shared" si="145"/>
        <v>5.3549999999999072</v>
      </c>
      <c r="E878" s="64">
        <f t="shared" si="138"/>
        <v>10.428409999999827</v>
      </c>
      <c r="F878" s="52">
        <v>23.475000000000001</v>
      </c>
      <c r="G878" s="65">
        <f t="shared" si="139"/>
        <v>299.04534587023466</v>
      </c>
      <c r="H878" s="40">
        <f t="shared" si="140"/>
        <v>3.1595937334325676E+52</v>
      </c>
      <c r="I878" s="41">
        <f t="shared" si="141"/>
        <v>174.40000000000009</v>
      </c>
      <c r="J878" s="41">
        <v>872</v>
      </c>
    </row>
    <row r="879" spans="1:10">
      <c r="A879" s="63">
        <f t="shared" si="142"/>
        <v>0.97200000000000075</v>
      </c>
      <c r="B879" s="63">
        <f t="shared" si="143"/>
        <v>10.719999999999814</v>
      </c>
      <c r="C879" s="63">
        <f t="shared" si="144"/>
        <v>5.3599999999999071</v>
      </c>
      <c r="D879" s="63">
        <f t="shared" si="145"/>
        <v>5.3599999999999071</v>
      </c>
      <c r="E879" s="64">
        <f t="shared" si="138"/>
        <v>10.447839999999825</v>
      </c>
      <c r="F879" s="52">
        <v>23.475000000000001</v>
      </c>
      <c r="G879" s="65">
        <f t="shared" si="139"/>
        <v>300.16226406398459</v>
      </c>
      <c r="H879" s="40">
        <f t="shared" si="140"/>
        <v>3.6294201240529315E+52</v>
      </c>
      <c r="I879" s="41">
        <f t="shared" si="141"/>
        <v>174.60000000000008</v>
      </c>
      <c r="J879" s="41">
        <v>873</v>
      </c>
    </row>
    <row r="880" spans="1:10">
      <c r="A880" s="63">
        <f t="shared" si="142"/>
        <v>0.97300000000000075</v>
      </c>
      <c r="B880" s="63">
        <f t="shared" si="143"/>
        <v>10.729999999999814</v>
      </c>
      <c r="C880" s="63">
        <f t="shared" si="144"/>
        <v>5.364999999999907</v>
      </c>
      <c r="D880" s="63">
        <f t="shared" si="145"/>
        <v>5.364999999999907</v>
      </c>
      <c r="E880" s="64">
        <f t="shared" si="138"/>
        <v>10.467289999999826</v>
      </c>
      <c r="F880" s="52">
        <v>23.475000000000001</v>
      </c>
      <c r="G880" s="65">
        <f t="shared" si="139"/>
        <v>301.28236321023456</v>
      </c>
      <c r="H880" s="40">
        <f t="shared" si="140"/>
        <v>4.1691089260927366E+52</v>
      </c>
      <c r="I880" s="41">
        <f t="shared" si="141"/>
        <v>174.8000000000001</v>
      </c>
      <c r="J880" s="41">
        <v>874</v>
      </c>
    </row>
    <row r="881" spans="1:10">
      <c r="A881" s="63">
        <f t="shared" si="142"/>
        <v>0.97400000000000075</v>
      </c>
      <c r="B881" s="63">
        <f t="shared" si="143"/>
        <v>10.739999999999814</v>
      </c>
      <c r="C881" s="63">
        <f t="shared" si="144"/>
        <v>5.3699999999999068</v>
      </c>
      <c r="D881" s="63">
        <f t="shared" si="145"/>
        <v>5.3699999999999068</v>
      </c>
      <c r="E881" s="64">
        <f t="shared" si="138"/>
        <v>10.486759999999826</v>
      </c>
      <c r="F881" s="52">
        <v>23.475000000000001</v>
      </c>
      <c r="G881" s="65">
        <f t="shared" si="139"/>
        <v>302.40564944398449</v>
      </c>
      <c r="H881" s="40">
        <f t="shared" si="140"/>
        <v>4.7890485652061824E+52</v>
      </c>
      <c r="I881" s="41">
        <f t="shared" si="141"/>
        <v>175.00000000000009</v>
      </c>
      <c r="J881" s="41">
        <v>875</v>
      </c>
    </row>
    <row r="882" spans="1:10">
      <c r="A882" s="63">
        <f t="shared" si="142"/>
        <v>0.97500000000000075</v>
      </c>
      <c r="B882" s="63">
        <f t="shared" si="143"/>
        <v>10.749999999999813</v>
      </c>
      <c r="C882" s="63">
        <f t="shared" si="144"/>
        <v>5.3749999999999067</v>
      </c>
      <c r="D882" s="63">
        <f t="shared" si="145"/>
        <v>5.3749999999999067</v>
      </c>
      <c r="E882" s="64">
        <f t="shared" si="138"/>
        <v>10.506249999999826</v>
      </c>
      <c r="F882" s="52">
        <v>23.475000000000001</v>
      </c>
      <c r="G882" s="65">
        <f t="shared" si="139"/>
        <v>303.53212890623445</v>
      </c>
      <c r="H882" s="40">
        <f t="shared" si="140"/>
        <v>5.5011722088532527E+52</v>
      </c>
      <c r="I882" s="41">
        <f t="shared" si="141"/>
        <v>175.2000000000001</v>
      </c>
      <c r="J882" s="41">
        <v>876</v>
      </c>
    </row>
    <row r="883" spans="1:10">
      <c r="A883" s="63">
        <f t="shared" si="142"/>
        <v>0.97600000000000076</v>
      </c>
      <c r="B883" s="63">
        <f t="shared" si="143"/>
        <v>10.759999999999813</v>
      </c>
      <c r="C883" s="63">
        <f t="shared" si="144"/>
        <v>5.3799999999999066</v>
      </c>
      <c r="D883" s="63">
        <f t="shared" si="145"/>
        <v>5.3799999999999066</v>
      </c>
      <c r="E883" s="64">
        <f t="shared" si="138"/>
        <v>10.525759999999824</v>
      </c>
      <c r="F883" s="52">
        <v>23.475000000000001</v>
      </c>
      <c r="G883" s="65">
        <f t="shared" si="139"/>
        <v>304.66180774398435</v>
      </c>
      <c r="H883" s="40">
        <f t="shared" si="140"/>
        <v>6.3191874668651373E+52</v>
      </c>
      <c r="I883" s="41">
        <f t="shared" si="141"/>
        <v>175.40000000000009</v>
      </c>
      <c r="J883" s="41">
        <v>877</v>
      </c>
    </row>
    <row r="884" spans="1:10">
      <c r="A884" s="63">
        <f t="shared" si="142"/>
        <v>0.97700000000000076</v>
      </c>
      <c r="B884" s="63">
        <f t="shared" si="143"/>
        <v>10.769999999999813</v>
      </c>
      <c r="C884" s="63">
        <f t="shared" si="144"/>
        <v>5.3849999999999065</v>
      </c>
      <c r="D884" s="63">
        <f t="shared" si="145"/>
        <v>5.3849999999999065</v>
      </c>
      <c r="E884" s="64">
        <f t="shared" si="138"/>
        <v>10.545289999999826</v>
      </c>
      <c r="F884" s="52">
        <v>23.475000000000001</v>
      </c>
      <c r="G884" s="65">
        <f t="shared" si="139"/>
        <v>305.79469211023428</v>
      </c>
      <c r="H884" s="40">
        <f t="shared" si="140"/>
        <v>7.258840248105864E+52</v>
      </c>
      <c r="I884" s="41">
        <f t="shared" si="141"/>
        <v>175.60000000000008</v>
      </c>
      <c r="J884" s="41">
        <v>878</v>
      </c>
    </row>
    <row r="885" spans="1:10">
      <c r="A885" s="63">
        <f t="shared" si="142"/>
        <v>0.97800000000000076</v>
      </c>
      <c r="B885" s="63">
        <f t="shared" si="143"/>
        <v>10.779999999999813</v>
      </c>
      <c r="C885" s="63">
        <f t="shared" si="144"/>
        <v>5.3899999999999064</v>
      </c>
      <c r="D885" s="63">
        <f t="shared" si="145"/>
        <v>5.3899999999999064</v>
      </c>
      <c r="E885" s="64">
        <f t="shared" si="138"/>
        <v>10.564839999999824</v>
      </c>
      <c r="F885" s="52">
        <v>23.475000000000001</v>
      </c>
      <c r="G885" s="65">
        <f t="shared" si="139"/>
        <v>306.93078816398423</v>
      </c>
      <c r="H885" s="40">
        <f t="shared" si="140"/>
        <v>8.3382178521854753E+52</v>
      </c>
      <c r="I885" s="41">
        <f t="shared" si="141"/>
        <v>175.8000000000001</v>
      </c>
      <c r="J885" s="41">
        <v>879</v>
      </c>
    </row>
    <row r="886" spans="1:10">
      <c r="A886" s="63">
        <f t="shared" si="142"/>
        <v>0.97900000000000076</v>
      </c>
      <c r="B886" s="63">
        <f t="shared" si="143"/>
        <v>10.789999999999813</v>
      </c>
      <c r="C886" s="63">
        <f t="shared" si="144"/>
        <v>5.3949999999999063</v>
      </c>
      <c r="D886" s="63">
        <f t="shared" si="145"/>
        <v>5.3949999999999063</v>
      </c>
      <c r="E886" s="64">
        <f t="shared" si="138"/>
        <v>10.584409999999824</v>
      </c>
      <c r="F886" s="52">
        <v>23.475000000000001</v>
      </c>
      <c r="G886" s="65">
        <f t="shared" si="139"/>
        <v>308.07010207023421</v>
      </c>
      <c r="H886" s="40">
        <f t="shared" si="140"/>
        <v>9.5780971304123668E+52</v>
      </c>
      <c r="I886" s="41">
        <f t="shared" si="141"/>
        <v>176.00000000000009</v>
      </c>
      <c r="J886" s="41">
        <v>880</v>
      </c>
    </row>
    <row r="887" spans="1:10">
      <c r="A887" s="63">
        <f t="shared" si="142"/>
        <v>0.98000000000000076</v>
      </c>
      <c r="B887" s="63">
        <f t="shared" si="143"/>
        <v>10.799999999999812</v>
      </c>
      <c r="C887" s="63">
        <f t="shared" si="144"/>
        <v>5.3999999999999062</v>
      </c>
      <c r="D887" s="63">
        <f t="shared" si="145"/>
        <v>5.3999999999999062</v>
      </c>
      <c r="E887" s="64">
        <f t="shared" si="138"/>
        <v>10.603999999999823</v>
      </c>
      <c r="F887" s="52">
        <v>23.475000000000001</v>
      </c>
      <c r="G887" s="65">
        <f t="shared" si="139"/>
        <v>309.21263999998411</v>
      </c>
      <c r="H887" s="40">
        <f t="shared" si="140"/>
        <v>1.1002344417706508E+53</v>
      </c>
      <c r="I887" s="41">
        <f t="shared" si="141"/>
        <v>176.20000000000007</v>
      </c>
      <c r="J887" s="41">
        <v>881</v>
      </c>
    </row>
    <row r="888" spans="1:10">
      <c r="A888" s="63">
        <f t="shared" si="142"/>
        <v>0.98100000000000076</v>
      </c>
      <c r="B888" s="63">
        <f t="shared" si="143"/>
        <v>10.809999999999812</v>
      </c>
      <c r="C888" s="63">
        <f t="shared" si="144"/>
        <v>5.4049999999999061</v>
      </c>
      <c r="D888" s="63">
        <f t="shared" si="145"/>
        <v>5.4049999999999061</v>
      </c>
      <c r="E888" s="64">
        <f t="shared" si="138"/>
        <v>10.623609999999822</v>
      </c>
      <c r="F888" s="52">
        <v>23.475000000000001</v>
      </c>
      <c r="G888" s="65">
        <f t="shared" si="139"/>
        <v>310.35840813023401</v>
      </c>
      <c r="H888" s="40">
        <f t="shared" si="140"/>
        <v>1.2638374933730277E+53</v>
      </c>
      <c r="I888" s="41">
        <f t="shared" si="141"/>
        <v>176.40000000000009</v>
      </c>
      <c r="J888" s="41">
        <v>882</v>
      </c>
    </row>
    <row r="889" spans="1:10">
      <c r="A889" s="63">
        <f t="shared" si="142"/>
        <v>0.98200000000000076</v>
      </c>
      <c r="B889" s="63">
        <f t="shared" si="143"/>
        <v>10.819999999999812</v>
      </c>
      <c r="C889" s="63">
        <f t="shared" si="144"/>
        <v>5.409999999999906</v>
      </c>
      <c r="D889" s="63">
        <f t="shared" si="145"/>
        <v>5.409999999999906</v>
      </c>
      <c r="E889" s="64">
        <f t="shared" si="138"/>
        <v>10.643239999999823</v>
      </c>
      <c r="F889" s="52">
        <v>23.475000000000001</v>
      </c>
      <c r="G889" s="65">
        <f t="shared" si="139"/>
        <v>311.50741264398397</v>
      </c>
      <c r="H889" s="40">
        <f t="shared" si="140"/>
        <v>1.4517680496211734E+53</v>
      </c>
      <c r="I889" s="41">
        <f t="shared" si="141"/>
        <v>176.60000000000008</v>
      </c>
      <c r="J889" s="41">
        <v>883</v>
      </c>
    </row>
    <row r="890" spans="1:10">
      <c r="A890" s="63">
        <f t="shared" si="142"/>
        <v>0.98300000000000076</v>
      </c>
      <c r="B890" s="63">
        <f t="shared" si="143"/>
        <v>10.829999999999812</v>
      </c>
      <c r="C890" s="63">
        <f t="shared" si="144"/>
        <v>5.4149999999999059</v>
      </c>
      <c r="D890" s="63">
        <f t="shared" si="145"/>
        <v>5.4149999999999059</v>
      </c>
      <c r="E890" s="64">
        <f t="shared" si="138"/>
        <v>10.662889999999823</v>
      </c>
      <c r="F890" s="52">
        <v>23.475000000000001</v>
      </c>
      <c r="G890" s="65">
        <f t="shared" si="139"/>
        <v>312.65965973023395</v>
      </c>
      <c r="H890" s="40">
        <f t="shared" si="140"/>
        <v>1.6676435704370959E+53</v>
      </c>
      <c r="I890" s="41">
        <f t="shared" si="141"/>
        <v>176.8000000000001</v>
      </c>
      <c r="J890" s="41">
        <v>884</v>
      </c>
    </row>
    <row r="891" spans="1:10">
      <c r="A891" s="63">
        <f t="shared" si="142"/>
        <v>0.98400000000000076</v>
      </c>
      <c r="B891" s="63">
        <f t="shared" si="143"/>
        <v>10.839999999999812</v>
      </c>
      <c r="C891" s="63">
        <f t="shared" si="144"/>
        <v>5.4199999999999058</v>
      </c>
      <c r="D891" s="63">
        <f t="shared" si="145"/>
        <v>5.4199999999999058</v>
      </c>
      <c r="E891" s="64">
        <f t="shared" si="138"/>
        <v>10.682559999999823</v>
      </c>
      <c r="F891" s="52">
        <v>23.475000000000001</v>
      </c>
      <c r="G891" s="65">
        <f t="shared" si="139"/>
        <v>313.81515558398388</v>
      </c>
      <c r="H891" s="40">
        <f t="shared" si="140"/>
        <v>1.9156194260824742E+53</v>
      </c>
      <c r="I891" s="41">
        <f t="shared" si="141"/>
        <v>177.00000000000009</v>
      </c>
      <c r="J891" s="41">
        <v>885</v>
      </c>
    </row>
    <row r="892" spans="1:10">
      <c r="A892" s="63">
        <f t="shared" si="142"/>
        <v>0.98500000000000076</v>
      </c>
      <c r="B892" s="63">
        <f t="shared" si="143"/>
        <v>10.849999999999811</v>
      </c>
      <c r="C892" s="63">
        <f t="shared" si="144"/>
        <v>5.4249999999999057</v>
      </c>
      <c r="D892" s="63">
        <f t="shared" si="145"/>
        <v>5.4249999999999057</v>
      </c>
      <c r="E892" s="64">
        <f t="shared" si="138"/>
        <v>10.702249999999822</v>
      </c>
      <c r="F892" s="52">
        <v>23.475000000000001</v>
      </c>
      <c r="G892" s="65">
        <f t="shared" si="139"/>
        <v>314.97390640623382</v>
      </c>
      <c r="H892" s="40">
        <f t="shared" si="140"/>
        <v>2.2004688835413024E+53</v>
      </c>
      <c r="I892" s="41">
        <f t="shared" si="141"/>
        <v>177.20000000000007</v>
      </c>
      <c r="J892" s="41">
        <v>886</v>
      </c>
    </row>
    <row r="893" spans="1:10">
      <c r="A893" s="63">
        <f t="shared" si="142"/>
        <v>0.98600000000000076</v>
      </c>
      <c r="B893" s="63">
        <f t="shared" si="143"/>
        <v>10.859999999999811</v>
      </c>
      <c r="C893" s="63">
        <f t="shared" si="144"/>
        <v>5.4299999999999056</v>
      </c>
      <c r="D893" s="63">
        <f t="shared" si="145"/>
        <v>5.4299999999999056</v>
      </c>
      <c r="E893" s="64">
        <f t="shared" si="138"/>
        <v>10.721959999999822</v>
      </c>
      <c r="F893" s="52">
        <v>23.475000000000001</v>
      </c>
      <c r="G893" s="65">
        <f t="shared" si="139"/>
        <v>316.13591840398374</v>
      </c>
      <c r="H893" s="40">
        <f t="shared" si="140"/>
        <v>2.527674986746057E+53</v>
      </c>
      <c r="I893" s="41">
        <f t="shared" si="141"/>
        <v>177.40000000000009</v>
      </c>
      <c r="J893" s="41">
        <v>887</v>
      </c>
    </row>
    <row r="894" spans="1:10">
      <c r="A894" s="63">
        <f t="shared" si="142"/>
        <v>0.98700000000000077</v>
      </c>
      <c r="B894" s="63">
        <f t="shared" si="143"/>
        <v>10.869999999999811</v>
      </c>
      <c r="C894" s="63">
        <f t="shared" si="144"/>
        <v>5.4349999999999055</v>
      </c>
      <c r="D894" s="63">
        <f t="shared" si="145"/>
        <v>5.4349999999999055</v>
      </c>
      <c r="E894" s="64">
        <f t="shared" si="138"/>
        <v>10.741689999999821</v>
      </c>
      <c r="F894" s="52">
        <v>23.475000000000001</v>
      </c>
      <c r="G894" s="65">
        <f t="shared" si="139"/>
        <v>317.30119779023363</v>
      </c>
      <c r="H894" s="40">
        <f t="shared" si="140"/>
        <v>2.9035360992423473E+53</v>
      </c>
      <c r="I894" s="41">
        <f t="shared" si="141"/>
        <v>177.60000000000008</v>
      </c>
      <c r="J894" s="41">
        <v>888</v>
      </c>
    </row>
    <row r="895" spans="1:10">
      <c r="A895" s="63">
        <f t="shared" si="142"/>
        <v>0.98800000000000077</v>
      </c>
      <c r="B895" s="63">
        <f t="shared" si="143"/>
        <v>10.879999999999811</v>
      </c>
      <c r="C895" s="63">
        <f t="shared" si="144"/>
        <v>5.4399999999999054</v>
      </c>
      <c r="D895" s="63">
        <f t="shared" si="145"/>
        <v>5.4399999999999054</v>
      </c>
      <c r="E895" s="64">
        <f t="shared" si="138"/>
        <v>10.761439999999819</v>
      </c>
      <c r="F895" s="52">
        <v>23.475000000000001</v>
      </c>
      <c r="G895" s="65">
        <f t="shared" si="139"/>
        <v>318.46975078398356</v>
      </c>
      <c r="H895" s="40">
        <f t="shared" si="140"/>
        <v>3.3352871408741939E+53</v>
      </c>
      <c r="I895" s="41">
        <f t="shared" si="141"/>
        <v>177.80000000000007</v>
      </c>
      <c r="J895" s="41">
        <v>889</v>
      </c>
    </row>
    <row r="896" spans="1:10">
      <c r="A896" s="63">
        <f t="shared" si="142"/>
        <v>0.98900000000000077</v>
      </c>
      <c r="B896" s="63">
        <f t="shared" si="143"/>
        <v>10.88999999999981</v>
      </c>
      <c r="C896" s="63">
        <f t="shared" si="144"/>
        <v>5.4449999999999052</v>
      </c>
      <c r="D896" s="63">
        <f t="shared" si="145"/>
        <v>5.4449999999999052</v>
      </c>
      <c r="E896" s="64">
        <f t="shared" si="138"/>
        <v>10.78120999999982</v>
      </c>
      <c r="F896" s="52">
        <v>23.475000000000001</v>
      </c>
      <c r="G896" s="65">
        <f t="shared" si="139"/>
        <v>319.64158361023351</v>
      </c>
      <c r="H896" s="40">
        <f t="shared" si="140"/>
        <v>3.8312388521649493E+53</v>
      </c>
      <c r="I896" s="41">
        <f t="shared" si="141"/>
        <v>178.00000000000009</v>
      </c>
      <c r="J896" s="41">
        <v>890</v>
      </c>
    </row>
    <row r="897" spans="1:10">
      <c r="A897" s="63">
        <f t="shared" si="142"/>
        <v>0.99000000000000077</v>
      </c>
      <c r="B897" s="63">
        <f t="shared" si="143"/>
        <v>10.89999999999981</v>
      </c>
      <c r="C897" s="63">
        <f t="shared" si="144"/>
        <v>5.4499999999999051</v>
      </c>
      <c r="D897" s="63">
        <f t="shared" si="145"/>
        <v>5.4499999999999051</v>
      </c>
      <c r="E897" s="64">
        <f t="shared" si="138"/>
        <v>10.800999999999821</v>
      </c>
      <c r="F897" s="52">
        <v>23.475000000000001</v>
      </c>
      <c r="G897" s="65">
        <f t="shared" si="139"/>
        <v>320.81670249998353</v>
      </c>
      <c r="H897" s="40">
        <f t="shared" si="140"/>
        <v>4.4009377670826064E+53</v>
      </c>
      <c r="I897" s="41">
        <f t="shared" si="141"/>
        <v>178.20000000000007</v>
      </c>
      <c r="J897" s="41">
        <v>891</v>
      </c>
    </row>
    <row r="898" spans="1:10">
      <c r="A898" s="63">
        <f t="shared" si="142"/>
        <v>0.99100000000000077</v>
      </c>
      <c r="B898" s="63">
        <f t="shared" si="143"/>
        <v>10.90999999999981</v>
      </c>
      <c r="C898" s="63">
        <f t="shared" si="144"/>
        <v>5.454999999999905</v>
      </c>
      <c r="D898" s="63">
        <f t="shared" si="145"/>
        <v>5.454999999999905</v>
      </c>
      <c r="E898" s="64">
        <f t="shared" si="138"/>
        <v>10.820809999999819</v>
      </c>
      <c r="F898" s="52">
        <v>23.475000000000001</v>
      </c>
      <c r="G898" s="65">
        <f t="shared" si="139"/>
        <v>321.99511369023338</v>
      </c>
      <c r="H898" s="40">
        <f t="shared" si="140"/>
        <v>5.0553499734921141E+53</v>
      </c>
      <c r="I898" s="41">
        <f t="shared" si="141"/>
        <v>178.40000000000009</v>
      </c>
      <c r="J898" s="41">
        <v>892</v>
      </c>
    </row>
    <row r="899" spans="1:10">
      <c r="A899" s="63">
        <f t="shared" si="142"/>
        <v>0.99200000000000077</v>
      </c>
      <c r="B899" s="63">
        <f t="shared" si="143"/>
        <v>10.91999999999981</v>
      </c>
      <c r="C899" s="63">
        <f t="shared" si="144"/>
        <v>5.4599999999999049</v>
      </c>
      <c r="D899" s="63">
        <f t="shared" si="145"/>
        <v>5.4599999999999049</v>
      </c>
      <c r="E899" s="64">
        <f t="shared" si="138"/>
        <v>10.840639999999819</v>
      </c>
      <c r="F899" s="52">
        <v>23.475000000000001</v>
      </c>
      <c r="G899" s="65">
        <f t="shared" si="139"/>
        <v>323.17682342398336</v>
      </c>
      <c r="H899" s="40">
        <f t="shared" si="140"/>
        <v>5.8070721984846972E+53</v>
      </c>
      <c r="I899" s="41">
        <f t="shared" si="141"/>
        <v>178.60000000000008</v>
      </c>
      <c r="J899" s="41">
        <v>893</v>
      </c>
    </row>
    <row r="900" spans="1:10">
      <c r="A900" s="63">
        <f t="shared" si="142"/>
        <v>0.99300000000000077</v>
      </c>
      <c r="B900" s="63">
        <f t="shared" si="143"/>
        <v>10.92999999999981</v>
      </c>
      <c r="C900" s="63">
        <f t="shared" si="144"/>
        <v>5.4649999999999048</v>
      </c>
      <c r="D900" s="63">
        <f t="shared" si="145"/>
        <v>5.4649999999999048</v>
      </c>
      <c r="E900" s="64">
        <f t="shared" si="138"/>
        <v>10.860489999999819</v>
      </c>
      <c r="F900" s="52">
        <v>23.475000000000001</v>
      </c>
      <c r="G900" s="65">
        <f t="shared" si="139"/>
        <v>324.36183795023328</v>
      </c>
      <c r="H900" s="40">
        <f t="shared" si="140"/>
        <v>6.6705742817483879E+53</v>
      </c>
      <c r="I900" s="41">
        <f t="shared" si="141"/>
        <v>178.8000000000001</v>
      </c>
      <c r="J900" s="41">
        <v>894</v>
      </c>
    </row>
    <row r="901" spans="1:10">
      <c r="A901" s="63">
        <f t="shared" si="142"/>
        <v>0.99400000000000077</v>
      </c>
      <c r="B901" s="63">
        <f t="shared" si="143"/>
        <v>10.939999999999809</v>
      </c>
      <c r="C901" s="63">
        <f t="shared" si="144"/>
        <v>5.4699999999999047</v>
      </c>
      <c r="D901" s="63">
        <f t="shared" si="145"/>
        <v>5.4699999999999047</v>
      </c>
      <c r="E901" s="64">
        <f t="shared" si="138"/>
        <v>10.880359999999817</v>
      </c>
      <c r="F901" s="52">
        <v>23.475000000000001</v>
      </c>
      <c r="G901" s="65">
        <f t="shared" si="139"/>
        <v>325.5501635239832</v>
      </c>
      <c r="H901" s="40">
        <f t="shared" si="140"/>
        <v>7.662477704329902E+53</v>
      </c>
      <c r="I901" s="41">
        <f t="shared" si="141"/>
        <v>179.00000000000009</v>
      </c>
      <c r="J901" s="41">
        <v>895</v>
      </c>
    </row>
    <row r="902" spans="1:10">
      <c r="A902" s="63">
        <f t="shared" si="142"/>
        <v>0.99500000000000077</v>
      </c>
      <c r="B902" s="63">
        <f t="shared" si="143"/>
        <v>10.949999999999809</v>
      </c>
      <c r="C902" s="63">
        <f t="shared" si="144"/>
        <v>5.4749999999999046</v>
      </c>
      <c r="D902" s="63">
        <f t="shared" si="145"/>
        <v>5.4749999999999046</v>
      </c>
      <c r="E902" s="64">
        <f t="shared" si="138"/>
        <v>10.900249999999817</v>
      </c>
      <c r="F902" s="52">
        <v>23.475000000000001</v>
      </c>
      <c r="G902" s="65">
        <f t="shared" si="139"/>
        <v>326.74180640623314</v>
      </c>
      <c r="H902" s="40">
        <f t="shared" si="140"/>
        <v>8.8018755341652163E+53</v>
      </c>
      <c r="I902" s="41">
        <f t="shared" si="141"/>
        <v>179.2000000000001</v>
      </c>
      <c r="J902" s="41">
        <v>896</v>
      </c>
    </row>
    <row r="903" spans="1:10">
      <c r="A903" s="63">
        <f t="shared" si="142"/>
        <v>0.99600000000000077</v>
      </c>
      <c r="B903" s="63">
        <f t="shared" si="143"/>
        <v>10.959999999999809</v>
      </c>
      <c r="C903" s="63">
        <f t="shared" si="144"/>
        <v>5.4799999999999045</v>
      </c>
      <c r="D903" s="63">
        <f t="shared" si="145"/>
        <v>5.4799999999999045</v>
      </c>
      <c r="E903" s="64">
        <f t="shared" si="138"/>
        <v>10.920159999999818</v>
      </c>
      <c r="F903" s="52">
        <v>23.475000000000001</v>
      </c>
      <c r="G903" s="65">
        <f t="shared" si="139"/>
        <v>327.93677286398309</v>
      </c>
      <c r="H903" s="40">
        <f t="shared" si="140"/>
        <v>1.0110699946984233E+54</v>
      </c>
      <c r="I903" s="41">
        <f t="shared" si="141"/>
        <v>179.40000000000009</v>
      </c>
      <c r="J903" s="41">
        <v>897</v>
      </c>
    </row>
    <row r="904" spans="1:10">
      <c r="A904" s="63">
        <f t="shared" si="142"/>
        <v>0.99700000000000077</v>
      </c>
      <c r="B904" s="63">
        <f t="shared" si="143"/>
        <v>10.969999999999809</v>
      </c>
      <c r="C904" s="63">
        <f t="shared" si="144"/>
        <v>5.4849999999999044</v>
      </c>
      <c r="D904" s="63">
        <f t="shared" si="145"/>
        <v>5.4849999999999044</v>
      </c>
      <c r="E904" s="64">
        <f t="shared" ref="E904:E907" si="146">(1-A904)+A904*B904</f>
        <v>10.940089999999817</v>
      </c>
      <c r="F904" s="52">
        <v>23.475000000000001</v>
      </c>
      <c r="G904" s="65">
        <f t="shared" ref="G904:G907" si="147">E904*C904*D904</f>
        <v>329.13506917023301</v>
      </c>
      <c r="H904" s="40">
        <f t="shared" ref="H904:H906" si="148">POWER($I$1,J904)</f>
        <v>1.1614144396969398E+54</v>
      </c>
      <c r="I904" s="41">
        <f t="shared" ref="I904:I906" si="149">LOG(H904,2)</f>
        <v>179.60000000000011</v>
      </c>
      <c r="J904" s="41">
        <v>898</v>
      </c>
    </row>
    <row r="905" spans="1:10">
      <c r="A905" s="63">
        <f t="shared" si="142"/>
        <v>0.99800000000000078</v>
      </c>
      <c r="B905" s="63">
        <f t="shared" si="143"/>
        <v>10.979999999999809</v>
      </c>
      <c r="C905" s="63">
        <f t="shared" si="144"/>
        <v>5.4899999999999043</v>
      </c>
      <c r="D905" s="63">
        <f t="shared" si="145"/>
        <v>5.4899999999999043</v>
      </c>
      <c r="E905" s="64">
        <f t="shared" si="146"/>
        <v>10.960039999999816</v>
      </c>
      <c r="F905" s="52">
        <v>23.475000000000001</v>
      </c>
      <c r="G905" s="65">
        <f t="shared" si="147"/>
        <v>330.33670160398293</v>
      </c>
      <c r="H905" s="40">
        <f t="shared" si="148"/>
        <v>1.3341148563496779E+54</v>
      </c>
      <c r="I905" s="41">
        <f t="shared" si="149"/>
        <v>179.8000000000001</v>
      </c>
      <c r="J905" s="41">
        <v>899</v>
      </c>
    </row>
    <row r="906" spans="1:10">
      <c r="A906" s="63">
        <f t="shared" si="142"/>
        <v>0.99900000000000078</v>
      </c>
      <c r="B906" s="63">
        <f t="shared" si="143"/>
        <v>10.989999999999808</v>
      </c>
      <c r="C906" s="63">
        <f t="shared" si="144"/>
        <v>5.4949999999999042</v>
      </c>
      <c r="D906" s="63">
        <f t="shared" si="145"/>
        <v>5.4949999999999042</v>
      </c>
      <c r="E906" s="64">
        <f t="shared" si="146"/>
        <v>10.980009999999817</v>
      </c>
      <c r="F906" s="52">
        <v>23.475000000000001</v>
      </c>
      <c r="G906" s="65">
        <f t="shared" si="147"/>
        <v>331.5416764502329</v>
      </c>
      <c r="H906" s="40">
        <f t="shared" si="148"/>
        <v>1.5324955408659811E+54</v>
      </c>
      <c r="I906" s="41">
        <f t="shared" si="149"/>
        <v>180.00000000000011</v>
      </c>
      <c r="J906" s="41">
        <v>900</v>
      </c>
    </row>
    <row r="907" spans="1:10">
      <c r="A907" s="63">
        <f t="shared" ref="A907" si="150">A906+0.1%</f>
        <v>1.0000000000000007</v>
      </c>
      <c r="B907" s="63">
        <f t="shared" ref="B907" si="151">B906+1%</f>
        <v>10.999999999999808</v>
      </c>
      <c r="C907" s="63">
        <f t="shared" ref="C907" si="152">C906+0.5%</f>
        <v>5.4999999999999041</v>
      </c>
      <c r="D907" s="63">
        <f t="shared" ref="D907" si="153">D906+0.5%</f>
        <v>5.4999999999999041</v>
      </c>
      <c r="E907" s="64">
        <f t="shared" si="146"/>
        <v>10.999999999999815</v>
      </c>
      <c r="F907" s="52"/>
      <c r="G907" s="65">
        <f t="shared" si="147"/>
        <v>332.74999999998278</v>
      </c>
    </row>
    <row r="908" spans="1:10">
      <c r="F908" s="52"/>
    </row>
    <row r="909" spans="1:10">
      <c r="F909" s="52"/>
    </row>
    <row r="910" spans="1:10">
      <c r="F910" s="52"/>
    </row>
    <row r="911" spans="1:10">
      <c r="F911" s="52"/>
    </row>
    <row r="912" spans="1:10">
      <c r="F912" s="52"/>
    </row>
    <row r="913" spans="6:6">
      <c r="F913" s="52"/>
    </row>
    <row r="914" spans="6:6">
      <c r="F914" s="52"/>
    </row>
    <row r="915" spans="6:6">
      <c r="F915" s="52"/>
    </row>
    <row r="916" spans="6:6">
      <c r="F916" s="52"/>
    </row>
    <row r="917" spans="6:6">
      <c r="F917" s="52"/>
    </row>
    <row r="918" spans="6:6">
      <c r="F918" s="52"/>
    </row>
    <row r="919" spans="6:6">
      <c r="F919" s="52"/>
    </row>
    <row r="920" spans="6:6">
      <c r="F920" s="52"/>
    </row>
    <row r="921" spans="6:6">
      <c r="F921" s="52"/>
    </row>
    <row r="922" spans="6:6">
      <c r="F922" s="52"/>
    </row>
    <row r="923" spans="6:6">
      <c r="F923" s="52"/>
    </row>
    <row r="924" spans="6:6">
      <c r="F924" s="52"/>
    </row>
    <row r="925" spans="6:6">
      <c r="F925" s="52"/>
    </row>
    <row r="926" spans="6:6">
      <c r="F926" s="52"/>
    </row>
    <row r="927" spans="6:6">
      <c r="F927" s="52"/>
    </row>
    <row r="928" spans="6:6">
      <c r="F928" s="52"/>
    </row>
    <row r="929" spans="6:6">
      <c r="F929" s="52"/>
    </row>
    <row r="930" spans="6:6">
      <c r="F930" s="52"/>
    </row>
    <row r="931" spans="6:6">
      <c r="F931" s="52"/>
    </row>
    <row r="932" spans="6:6">
      <c r="F932" s="52"/>
    </row>
    <row r="933" spans="6:6">
      <c r="F933" s="52"/>
    </row>
    <row r="934" spans="6:6">
      <c r="F934" s="52"/>
    </row>
    <row r="935" spans="6:6">
      <c r="F935" s="52"/>
    </row>
    <row r="936" spans="6:6">
      <c r="F936" s="52"/>
    </row>
    <row r="937" spans="6:6">
      <c r="F937" s="52"/>
    </row>
    <row r="938" spans="6:6">
      <c r="F938" s="52"/>
    </row>
    <row r="939" spans="6:6">
      <c r="F939" s="52"/>
    </row>
    <row r="940" spans="6:6">
      <c r="F940" s="52"/>
    </row>
    <row r="941" spans="6:6">
      <c r="F941" s="52"/>
    </row>
    <row r="942" spans="6:6">
      <c r="F942" s="52"/>
    </row>
    <row r="943" spans="6:6">
      <c r="F943" s="52"/>
    </row>
    <row r="944" spans="6:6">
      <c r="F944" s="52"/>
    </row>
    <row r="945" spans="6:6">
      <c r="F945" s="52"/>
    </row>
    <row r="946" spans="6:6">
      <c r="F946" s="52"/>
    </row>
    <row r="947" spans="6:6">
      <c r="F947" s="52"/>
    </row>
    <row r="948" spans="6:6">
      <c r="F948" s="52"/>
    </row>
    <row r="949" spans="6:6">
      <c r="F949" s="52"/>
    </row>
    <row r="950" spans="6:6">
      <c r="F950" s="52"/>
    </row>
    <row r="951" spans="6:6">
      <c r="F951" s="52"/>
    </row>
    <row r="952" spans="6:6">
      <c r="F952" s="52"/>
    </row>
    <row r="953" spans="6:6">
      <c r="F953" s="52"/>
    </row>
    <row r="954" spans="6:6">
      <c r="F954" s="52"/>
    </row>
    <row r="955" spans="6:6">
      <c r="F955" s="52"/>
    </row>
    <row r="956" spans="6:6">
      <c r="F956" s="52"/>
    </row>
    <row r="957" spans="6:6">
      <c r="F957" s="52"/>
    </row>
    <row r="958" spans="6:6">
      <c r="F958" s="52"/>
    </row>
    <row r="959" spans="6:6">
      <c r="F959" s="52"/>
    </row>
    <row r="960" spans="6:6">
      <c r="F960" s="52"/>
    </row>
    <row r="961" spans="6:6">
      <c r="F961" s="52"/>
    </row>
    <row r="962" spans="6:6">
      <c r="F962" s="52"/>
    </row>
    <row r="963" spans="6:6">
      <c r="F963" s="52"/>
    </row>
    <row r="964" spans="6:6">
      <c r="F964" s="52"/>
    </row>
    <row r="965" spans="6:6">
      <c r="F965" s="52"/>
    </row>
    <row r="966" spans="6:6">
      <c r="F966" s="52"/>
    </row>
    <row r="967" spans="6:6">
      <c r="F967" s="52"/>
    </row>
  </sheetData>
  <phoneticPr fontId="2" type="noConversion"/>
  <conditionalFormatting sqref="M107:M125 M128:M145 M147:M306 M6:M25 M27:M45 M47:M65 M68:M85 M87:M105 L6:L306">
    <cfRule type="cellIs" dxfId="1" priority="3" operator="greaterThan">
      <formula>1.5</formula>
    </cfRule>
  </conditionalFormatting>
  <conditionalFormatting sqref="M128:M145 M5:M25 M147:M1048576 M27:M45 M47:M65 M68:M85 M87:M105 M107:M125 L6:L1048576">
    <cfRule type="cellIs" dxfId="0" priority="2" operator="greaterThan">
      <formula>1</formula>
    </cfRule>
  </conditionalFormatting>
  <conditionalFormatting sqref="Q7:Q30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리서치연구</vt:lpstr>
      <vt:lpstr>Element별 비중</vt:lpstr>
      <vt:lpstr>Element와Hero능력치비교(업글)</vt:lpstr>
      <vt:lpstr>구데이터</vt:lpstr>
      <vt:lpstr>Research시간별가격계산</vt:lpstr>
      <vt:lpstr>히어로게산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2017-02-10T04:08:34Z</dcterms:modified>
</cp:coreProperties>
</file>